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5390" windowHeight="8145" activeTab="1"/>
  </bookViews>
  <sheets>
    <sheet name="Newton-Cotes Formulae" sheetId="1" r:id="rId1"/>
    <sheet name="Richardson's Method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7" i="2"/>
  <c r="F10" i="1"/>
  <c r="E247"/>
  <c r="E245"/>
  <c r="E243"/>
  <c r="E241"/>
  <c r="E239"/>
  <c r="E237"/>
  <c r="E235"/>
  <c r="E233"/>
  <c r="E231"/>
  <c r="E229"/>
  <c r="E227"/>
  <c r="E225"/>
  <c r="E223"/>
  <c r="E221"/>
  <c r="E219"/>
  <c r="E217"/>
  <c r="E215"/>
  <c r="E213"/>
  <c r="E211"/>
  <c r="E209"/>
  <c r="E207"/>
  <c r="E205"/>
  <c r="E203"/>
  <c r="E201"/>
  <c r="E199"/>
  <c r="E197"/>
  <c r="E195"/>
  <c r="E193"/>
  <c r="E191"/>
  <c r="E189"/>
  <c r="E187"/>
  <c r="E185"/>
  <c r="E183"/>
  <c r="E181"/>
  <c r="E179"/>
  <c r="E177"/>
  <c r="E175"/>
  <c r="E173"/>
  <c r="E171"/>
  <c r="E169"/>
  <c r="E167"/>
  <c r="E165"/>
  <c r="E163"/>
  <c r="E161"/>
  <c r="E159"/>
  <c r="E157"/>
  <c r="E155"/>
  <c r="E153"/>
  <c r="E151"/>
  <c r="E149"/>
  <c r="E147"/>
  <c r="E145"/>
  <c r="E143"/>
  <c r="E141"/>
  <c r="E139"/>
  <c r="E137"/>
  <c r="E135"/>
  <c r="E133"/>
  <c r="E131"/>
  <c r="E129"/>
  <c r="D10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A130"/>
  <c r="A13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B7"/>
  <c r="D9" s="1"/>
  <c r="C8" i="2"/>
  <c r="C9"/>
  <c r="C10"/>
  <c r="C11"/>
  <c r="C12"/>
  <c r="C13"/>
  <c r="C14"/>
  <c r="C15"/>
  <c r="C16"/>
  <c r="C7"/>
  <c r="B17"/>
  <c r="A17"/>
  <c r="B5"/>
  <c r="A8"/>
  <c r="A9" s="1"/>
  <c r="A10" s="1"/>
  <c r="A11" s="1"/>
  <c r="A12" s="1"/>
  <c r="A13" s="1"/>
  <c r="A14" s="1"/>
  <c r="A15" s="1"/>
  <c r="A16" s="1"/>
  <c r="B7"/>
  <c r="G7" i="1"/>
  <c r="B9"/>
  <c r="B9" i="2" l="1"/>
  <c r="B8"/>
  <c r="H9" i="1"/>
  <c r="I9" s="1"/>
  <c r="E7"/>
  <c r="A10"/>
  <c r="B10" i="2" l="1"/>
  <c r="F9" i="1"/>
  <c r="B10"/>
  <c r="A11"/>
  <c r="B11" i="2" l="1"/>
  <c r="B11" i="1"/>
  <c r="E9" s="1"/>
  <c r="A12"/>
  <c r="C9"/>
  <c r="B12" i="2" l="1"/>
  <c r="C10" i="1"/>
  <c r="B12"/>
  <c r="G9" s="1"/>
  <c r="A13"/>
  <c r="B13" i="2" l="1"/>
  <c r="A14" i="1"/>
  <c r="B13"/>
  <c r="C11"/>
  <c r="B14" i="2" l="1"/>
  <c r="E11" i="1"/>
  <c r="A15"/>
  <c r="B14"/>
  <c r="C12"/>
  <c r="B16" i="2" l="1"/>
  <c r="B15"/>
  <c r="B15" i="1"/>
  <c r="A16"/>
  <c r="E13"/>
  <c r="C13"/>
  <c r="C14"/>
  <c r="A17" l="1"/>
  <c r="B16"/>
  <c r="G12"/>
  <c r="A18" l="1"/>
  <c r="B17"/>
  <c r="C16" s="1"/>
  <c r="C15"/>
  <c r="A19" l="1"/>
  <c r="B18"/>
  <c r="E15"/>
  <c r="B19" l="1"/>
  <c r="A20"/>
  <c r="E17"/>
  <c r="G15"/>
  <c r="C17"/>
  <c r="A21" l="1"/>
  <c r="B20"/>
  <c r="C18"/>
  <c r="B21" l="1"/>
  <c r="A22"/>
  <c r="C20"/>
  <c r="G18"/>
  <c r="C19"/>
  <c r="B22" l="1"/>
  <c r="A23"/>
  <c r="C21"/>
  <c r="E19"/>
  <c r="A24" l="1"/>
  <c r="B23"/>
  <c r="C22" s="1"/>
  <c r="E21" l="1"/>
  <c r="A25"/>
  <c r="B24"/>
  <c r="A26" l="1"/>
  <c r="B25"/>
  <c r="G21"/>
  <c r="E23"/>
  <c r="C23"/>
  <c r="A27" l="1"/>
  <c r="B26"/>
  <c r="C24"/>
  <c r="A28" l="1"/>
  <c r="B27"/>
  <c r="E25" s="1"/>
  <c r="C25"/>
  <c r="A29" l="1"/>
  <c r="B28"/>
  <c r="G24"/>
  <c r="C26"/>
  <c r="A30" l="1"/>
  <c r="B29"/>
  <c r="E27" s="1"/>
  <c r="C27"/>
  <c r="A31" l="1"/>
  <c r="B30"/>
  <c r="C28"/>
  <c r="A32" l="1"/>
  <c r="B31"/>
  <c r="G27"/>
  <c r="C29"/>
  <c r="E29" l="1"/>
  <c r="A33"/>
  <c r="B32"/>
  <c r="C30"/>
  <c r="A34" l="1"/>
  <c r="B33"/>
  <c r="G30" s="1"/>
  <c r="C31"/>
  <c r="E31" l="1"/>
  <c r="A35"/>
  <c r="B34"/>
  <c r="C32"/>
  <c r="A36" l="1"/>
  <c r="B35"/>
  <c r="C33"/>
  <c r="A37" l="1"/>
  <c r="B36"/>
  <c r="E33"/>
  <c r="C34"/>
  <c r="G33" l="1"/>
  <c r="A38"/>
  <c r="B37"/>
  <c r="E35" s="1"/>
  <c r="C35"/>
  <c r="A39" l="1"/>
  <c r="B38"/>
  <c r="C36"/>
  <c r="A40" l="1"/>
  <c r="B39"/>
  <c r="C37"/>
  <c r="E37" l="1"/>
  <c r="A41"/>
  <c r="B40"/>
  <c r="G36"/>
  <c r="C38"/>
  <c r="A42" l="1"/>
  <c r="B41"/>
  <c r="C39"/>
  <c r="A43" l="1"/>
  <c r="B42"/>
  <c r="E39"/>
  <c r="C40"/>
  <c r="G39" l="1"/>
  <c r="A44"/>
  <c r="B43"/>
  <c r="E41" s="1"/>
  <c r="C41"/>
  <c r="A45" l="1"/>
  <c r="B44"/>
  <c r="C42"/>
  <c r="A46" l="1"/>
  <c r="B45"/>
  <c r="C43"/>
  <c r="E43" l="1"/>
  <c r="A47"/>
  <c r="B46"/>
  <c r="G42"/>
  <c r="C44"/>
  <c r="A48" l="1"/>
  <c r="B47"/>
  <c r="C45"/>
  <c r="A49" l="1"/>
  <c r="B48"/>
  <c r="E45"/>
  <c r="C46"/>
  <c r="G45" l="1"/>
  <c r="A50"/>
  <c r="B49"/>
  <c r="E47"/>
  <c r="C47"/>
  <c r="A51" l="1"/>
  <c r="B50"/>
  <c r="C48"/>
  <c r="A52" l="1"/>
  <c r="B51"/>
  <c r="C49"/>
  <c r="E49" l="1"/>
  <c r="A53"/>
  <c r="B52"/>
  <c r="G48"/>
  <c r="C50"/>
  <c r="A54" l="1"/>
  <c r="B53"/>
  <c r="C52" s="1"/>
  <c r="C51"/>
  <c r="E51" l="1"/>
  <c r="A55"/>
  <c r="B54"/>
  <c r="G51" l="1"/>
  <c r="A56"/>
  <c r="B55"/>
  <c r="C53"/>
  <c r="A57" l="1"/>
  <c r="B56"/>
  <c r="E53"/>
  <c r="C54"/>
  <c r="A58" l="1"/>
  <c r="B57"/>
  <c r="C55"/>
  <c r="E55" l="1"/>
  <c r="A59"/>
  <c r="B58"/>
  <c r="G54"/>
  <c r="C56"/>
  <c r="B59" l="1"/>
  <c r="A60"/>
  <c r="C58"/>
  <c r="E57"/>
  <c r="C57"/>
  <c r="A61" l="1"/>
  <c r="B60"/>
  <c r="G57" l="1"/>
  <c r="A62"/>
  <c r="B61"/>
  <c r="C59"/>
  <c r="A63" l="1"/>
  <c r="B62"/>
  <c r="E59"/>
  <c r="C60"/>
  <c r="A64" l="1"/>
  <c r="B63"/>
  <c r="C61"/>
  <c r="E61" l="1"/>
  <c r="A65"/>
  <c r="B64"/>
  <c r="G60"/>
  <c r="C62"/>
  <c r="A66" l="1"/>
  <c r="B65"/>
  <c r="C63"/>
  <c r="A67" l="1"/>
  <c r="B66"/>
  <c r="E63"/>
  <c r="C64"/>
  <c r="G63" l="1"/>
  <c r="A68"/>
  <c r="B67"/>
  <c r="E65" s="1"/>
  <c r="C65"/>
  <c r="A69" l="1"/>
  <c r="B68"/>
  <c r="C67" s="1"/>
  <c r="C66"/>
  <c r="B69" l="1"/>
  <c r="A70"/>
  <c r="E67"/>
  <c r="C68"/>
  <c r="G66"/>
  <c r="A71" l="1"/>
  <c r="B70"/>
  <c r="A72" l="1"/>
  <c r="B71"/>
  <c r="E69" s="1"/>
  <c r="C69"/>
  <c r="A73" l="1"/>
  <c r="B72"/>
  <c r="C70"/>
  <c r="A74" l="1"/>
  <c r="B73"/>
  <c r="G69"/>
  <c r="C71"/>
  <c r="E71" l="1"/>
  <c r="A75"/>
  <c r="B74"/>
  <c r="C72"/>
  <c r="A76" l="1"/>
  <c r="B75"/>
  <c r="G72" s="1"/>
  <c r="C73"/>
  <c r="E73" l="1"/>
  <c r="A77"/>
  <c r="B76"/>
  <c r="C74"/>
  <c r="A78" l="1"/>
  <c r="B77"/>
  <c r="C75"/>
  <c r="A79" l="1"/>
  <c r="B78"/>
  <c r="E75"/>
  <c r="C76"/>
  <c r="G75" l="1"/>
  <c r="A80"/>
  <c r="B79"/>
  <c r="E77"/>
  <c r="C77"/>
  <c r="A81" l="1"/>
  <c r="B80"/>
  <c r="C79" s="1"/>
  <c r="C78"/>
  <c r="A82" l="1"/>
  <c r="B81"/>
  <c r="G78" s="1"/>
  <c r="E79" l="1"/>
  <c r="A83"/>
  <c r="B82"/>
  <c r="C80"/>
  <c r="B83" l="1"/>
  <c r="A84"/>
  <c r="C82"/>
  <c r="E81"/>
  <c r="C81"/>
  <c r="A85" l="1"/>
  <c r="B84"/>
  <c r="G81" l="1"/>
  <c r="A86"/>
  <c r="B85"/>
  <c r="C83"/>
  <c r="A87" l="1"/>
  <c r="B86"/>
  <c r="E83"/>
  <c r="C84"/>
  <c r="A88" l="1"/>
  <c r="B87"/>
  <c r="C85"/>
  <c r="E85" l="1"/>
  <c r="A89"/>
  <c r="B88"/>
  <c r="G84"/>
  <c r="C86"/>
  <c r="A90" l="1"/>
  <c r="B89"/>
  <c r="C87"/>
  <c r="A91" l="1"/>
  <c r="B90"/>
  <c r="E87"/>
  <c r="C88"/>
  <c r="G87" l="1"/>
  <c r="A92"/>
  <c r="B91"/>
  <c r="E89"/>
  <c r="C89"/>
  <c r="A93" l="1"/>
  <c r="B92"/>
  <c r="C90"/>
  <c r="A94" l="1"/>
  <c r="B93"/>
  <c r="C91"/>
  <c r="E91" l="1"/>
  <c r="A95"/>
  <c r="B94"/>
  <c r="G90"/>
  <c r="C92"/>
  <c r="A96" l="1"/>
  <c r="B95"/>
  <c r="C93"/>
  <c r="A97" l="1"/>
  <c r="B96"/>
  <c r="E93"/>
  <c r="C94"/>
  <c r="G93" l="1"/>
  <c r="A98"/>
  <c r="B97"/>
  <c r="E95"/>
  <c r="C95"/>
  <c r="B98" l="1"/>
  <c r="A99"/>
  <c r="C97"/>
  <c r="C96"/>
  <c r="B99" l="1"/>
  <c r="C98" s="1"/>
  <c r="A100"/>
  <c r="E97"/>
  <c r="A101" l="1"/>
  <c r="B100"/>
  <c r="G96"/>
  <c r="A102" l="1"/>
  <c r="B101"/>
  <c r="E99" s="1"/>
  <c r="C99"/>
  <c r="A103" l="1"/>
  <c r="B102"/>
  <c r="C100"/>
  <c r="A104" l="1"/>
  <c r="B103"/>
  <c r="C102" s="1"/>
  <c r="G99"/>
  <c r="C101"/>
  <c r="A105" l="1"/>
  <c r="B104"/>
  <c r="E101"/>
  <c r="A106" l="1"/>
  <c r="B105"/>
  <c r="C103"/>
  <c r="E103" l="1"/>
  <c r="A107"/>
  <c r="B106"/>
  <c r="G102"/>
  <c r="C104"/>
  <c r="A108" l="1"/>
  <c r="B107"/>
  <c r="C105"/>
  <c r="A109" l="1"/>
  <c r="B108"/>
  <c r="E105"/>
  <c r="C106"/>
  <c r="G105" l="1"/>
  <c r="A110"/>
  <c r="B109"/>
  <c r="E107"/>
  <c r="C107"/>
  <c r="A111" l="1"/>
  <c r="B110"/>
  <c r="C108"/>
  <c r="B111" l="1"/>
  <c r="G108" s="1"/>
  <c r="A112"/>
  <c r="C109"/>
  <c r="B112" l="1"/>
  <c r="A113"/>
  <c r="C111"/>
  <c r="E109"/>
  <c r="C110"/>
  <c r="A114" l="1"/>
  <c r="B113"/>
  <c r="E111" l="1"/>
  <c r="A115"/>
  <c r="B114"/>
  <c r="C113" s="1"/>
  <c r="C112"/>
  <c r="A116" l="1"/>
  <c r="B115"/>
  <c r="G111"/>
  <c r="E113"/>
  <c r="A117" l="1"/>
  <c r="B116"/>
  <c r="C114"/>
  <c r="A118" l="1"/>
  <c r="B117"/>
  <c r="C115"/>
  <c r="A119" l="1"/>
  <c r="B118"/>
  <c r="G114"/>
  <c r="E115"/>
  <c r="C116"/>
  <c r="A120" l="1"/>
  <c r="B119"/>
  <c r="E117" s="1"/>
  <c r="C117"/>
  <c r="A121" l="1"/>
  <c r="B120"/>
  <c r="C118"/>
  <c r="A122" l="1"/>
  <c r="B121"/>
  <c r="G117"/>
  <c r="C119"/>
  <c r="E119" l="1"/>
  <c r="A123"/>
  <c r="B122"/>
  <c r="C120"/>
  <c r="A124" l="1"/>
  <c r="B123"/>
  <c r="G120" s="1"/>
  <c r="C121"/>
  <c r="E121" l="1"/>
  <c r="A125"/>
  <c r="B124"/>
  <c r="C122"/>
  <c r="A126" l="1"/>
  <c r="B125"/>
  <c r="C123"/>
  <c r="A127" l="1"/>
  <c r="B126"/>
  <c r="E123"/>
  <c r="C124"/>
  <c r="G123" l="1"/>
  <c r="A128"/>
  <c r="B127"/>
  <c r="C125"/>
  <c r="A129" l="1"/>
  <c r="B129" s="1"/>
  <c r="B128"/>
  <c r="C128" s="1"/>
  <c r="C126"/>
  <c r="E125"/>
  <c r="E127" l="1"/>
  <c r="I11" s="1"/>
  <c r="G126"/>
  <c r="H10" s="1"/>
  <c r="I12" s="1"/>
  <c r="C127"/>
  <c r="I10" s="1"/>
</calcChain>
</file>

<file path=xl/sharedStrings.xml><?xml version="1.0" encoding="utf-8"?>
<sst xmlns="http://schemas.openxmlformats.org/spreadsheetml/2006/main" count="28" uniqueCount="17">
  <si>
    <t>f(X) = 2/(1-X)^1.25</t>
  </si>
  <si>
    <t xml:space="preserve">h = </t>
  </si>
  <si>
    <t>X</t>
  </si>
  <si>
    <t>f(X)</t>
  </si>
  <si>
    <t>Integral</t>
  </si>
  <si>
    <t>h =</t>
  </si>
  <si>
    <t>Trapezoidal Rule</t>
  </si>
  <si>
    <t>Trap</t>
  </si>
  <si>
    <t>1/3 Rule</t>
  </si>
  <si>
    <t>3/8 Rule</t>
  </si>
  <si>
    <t>1/3rd Rule</t>
  </si>
  <si>
    <t>3/8th Rule</t>
  </si>
  <si>
    <t>h &amp; Vol</t>
  </si>
  <si>
    <t>All Res</t>
  </si>
  <si>
    <t>Volume</t>
  </si>
  <si>
    <t>Variation in the integral with step-size h</t>
  </si>
  <si>
    <t>True Soln.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</si>
</sst>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6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9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2"/>
  <sheetViews>
    <sheetView workbookViewId="0">
      <selection activeCell="J9" sqref="J9"/>
    </sheetView>
  </sheetViews>
  <sheetFormatPr defaultRowHeight="15"/>
  <cols>
    <col min="1" max="9" width="14.28515625" customWidth="1"/>
    <col min="10" max="10" width="14.85546875" customWidth="1"/>
  </cols>
  <sheetData>
    <row r="1" spans="1:10" ht="23.25">
      <c r="A1" s="1" t="s">
        <v>0</v>
      </c>
      <c r="B1" s="1"/>
      <c r="C1" s="1"/>
      <c r="D1" s="1"/>
      <c r="E1" s="15" t="s">
        <v>15</v>
      </c>
      <c r="F1" s="15"/>
      <c r="G1" s="15"/>
      <c r="H1" s="15"/>
      <c r="I1" s="15"/>
      <c r="J1" s="1"/>
    </row>
    <row r="2" spans="1:10" ht="23.25">
      <c r="A2" s="1"/>
      <c r="B2" s="1"/>
      <c r="C2" s="1"/>
      <c r="D2" s="1"/>
      <c r="E2" s="11" t="s">
        <v>5</v>
      </c>
      <c r="F2" s="9">
        <v>0.15</v>
      </c>
      <c r="G2" s="9">
        <v>7.4999999999999997E-2</v>
      </c>
      <c r="H2" s="9">
        <v>1.5000000000000001E-2</v>
      </c>
      <c r="I2" s="10">
        <v>7.5000000000000006E-3</v>
      </c>
      <c r="J2" s="12" t="s">
        <v>16</v>
      </c>
    </row>
    <row r="3" spans="1:10" ht="23.25">
      <c r="A3" s="1"/>
      <c r="B3" s="1"/>
      <c r="C3" s="1"/>
      <c r="D3" s="1"/>
      <c r="E3" s="7" t="s">
        <v>7</v>
      </c>
      <c r="F3" s="3">
        <v>6.927054208085071</v>
      </c>
      <c r="G3" s="3">
        <v>6.4219868329867671</v>
      </c>
      <c r="H3" s="3">
        <v>6.2345015000000004</v>
      </c>
      <c r="I3" s="4">
        <v>6.2283060584418735</v>
      </c>
      <c r="J3" s="13">
        <v>6.2262500000000003</v>
      </c>
    </row>
    <row r="4" spans="1:10" ht="23.25">
      <c r="A4" s="1"/>
      <c r="B4" s="1"/>
      <c r="C4" s="1"/>
      <c r="D4" s="1"/>
      <c r="E4" s="7" t="s">
        <v>8</v>
      </c>
      <c r="F4" s="3">
        <v>6.4167146914437705</v>
      </c>
      <c r="G4" s="3">
        <v>6.2536310412873348</v>
      </c>
      <c r="H4" s="3">
        <v>6.2263217451994768</v>
      </c>
      <c r="I4" s="4">
        <v>6.226240911300815</v>
      </c>
      <c r="J4" s="1"/>
    </row>
    <row r="5" spans="1:10" ht="23.25">
      <c r="A5" s="1"/>
      <c r="B5" s="1"/>
      <c r="C5" s="1"/>
      <c r="D5" s="1"/>
      <c r="E5" s="8" t="s">
        <v>9</v>
      </c>
      <c r="F5" s="5">
        <v>6.4988843759886024</v>
      </c>
      <c r="G5" s="5">
        <v>6.2711247862377437</v>
      </c>
      <c r="H5" s="5">
        <v>6.2264206377046056</v>
      </c>
      <c r="I5" s="6">
        <v>6.2262477733690877</v>
      </c>
      <c r="J5" s="1"/>
    </row>
    <row r="6" spans="1:10" ht="23.25">
      <c r="A6" s="1"/>
      <c r="C6" s="14" t="s">
        <v>6</v>
      </c>
      <c r="D6" s="14"/>
      <c r="E6" s="14" t="s">
        <v>10</v>
      </c>
      <c r="F6" s="14"/>
      <c r="G6" s="14" t="s">
        <v>11</v>
      </c>
      <c r="H6" s="14"/>
      <c r="I6" s="1"/>
      <c r="J6" s="1"/>
    </row>
    <row r="7" spans="1:10" ht="23.25">
      <c r="A7" s="1" t="s">
        <v>1</v>
      </c>
      <c r="B7" s="1">
        <f>0.9/240</f>
        <v>3.7500000000000003E-3</v>
      </c>
      <c r="C7" s="1"/>
      <c r="D7" s="1"/>
      <c r="E7" s="1">
        <f>B7</f>
        <v>3.7500000000000003E-3</v>
      </c>
      <c r="F7" s="1"/>
      <c r="G7" s="1">
        <f>B7</f>
        <v>3.7500000000000003E-3</v>
      </c>
      <c r="H7" s="1"/>
      <c r="I7" s="1"/>
      <c r="J7" s="1"/>
    </row>
    <row r="8" spans="1:10" ht="23.25">
      <c r="A8" s="1" t="s">
        <v>2</v>
      </c>
      <c r="B8" s="1" t="s">
        <v>3</v>
      </c>
      <c r="C8" s="1" t="s">
        <v>4</v>
      </c>
      <c r="D8" s="1" t="s">
        <v>12</v>
      </c>
      <c r="E8" s="1" t="s">
        <v>4</v>
      </c>
      <c r="F8" s="1" t="s">
        <v>12</v>
      </c>
      <c r="G8" s="1" t="s">
        <v>4</v>
      </c>
      <c r="H8" s="1" t="s">
        <v>12</v>
      </c>
      <c r="I8" s="2" t="s">
        <v>13</v>
      </c>
      <c r="J8" s="1"/>
    </row>
    <row r="9" spans="1:10" ht="23.25">
      <c r="A9" s="1">
        <v>0</v>
      </c>
      <c r="B9" s="1">
        <f>2/(1-A9)^1.25</f>
        <v>2</v>
      </c>
      <c r="C9" s="1">
        <f>B$7/2*(B9+B10)</f>
        <v>7.5176525851856617E-3</v>
      </c>
      <c r="D9" s="1">
        <f>B$7</f>
        <v>3.7500000000000003E-3</v>
      </c>
      <c r="E9" s="1">
        <f>E$7/3*(B9+4*B10+B11)</f>
        <v>1.5070710434057251E-2</v>
      </c>
      <c r="F9" s="1">
        <f>E$7</f>
        <v>3.7500000000000003E-3</v>
      </c>
      <c r="G9" s="1">
        <f>3*G$7/8*(B9+3*B10+3*B11+B12)</f>
        <v>2.2659550285189171E-2</v>
      </c>
      <c r="H9" s="1">
        <f>G$7</f>
        <v>3.7500000000000003E-3</v>
      </c>
      <c r="I9" s="1">
        <f>H9</f>
        <v>3.7500000000000003E-3</v>
      </c>
      <c r="J9" s="1"/>
    </row>
    <row r="10" spans="1:10" ht="23.25">
      <c r="A10" s="1">
        <f>A9+B$7</f>
        <v>3.7500000000000003E-3</v>
      </c>
      <c r="B10" s="1">
        <f t="shared" ref="B10:B73" si="0">2/(1-A10)^1.25</f>
        <v>2.0094147120990193</v>
      </c>
      <c r="C10" s="1">
        <f>B$7/2*(B10+B11)</f>
        <v>7.5531078955288948E-3</v>
      </c>
      <c r="D10" s="1">
        <f>SUM(C9:C248)</f>
        <v>6.2267532417023395</v>
      </c>
      <c r="E10" s="1"/>
      <c r="F10" s="1">
        <f>SUM(E9:E247)</f>
        <v>6.226235636122472</v>
      </c>
      <c r="G10" s="1"/>
      <c r="H10" s="1">
        <f>SUM(G9:G126)</f>
        <v>1.2896492078607151</v>
      </c>
      <c r="I10" s="1">
        <f>D10</f>
        <v>6.2267532417023395</v>
      </c>
      <c r="J10" s="1"/>
    </row>
    <row r="11" spans="1:10" ht="23.25">
      <c r="A11" s="1">
        <f>A10+B$7</f>
        <v>7.5000000000000006E-3</v>
      </c>
      <c r="B11" s="1">
        <f t="shared" si="0"/>
        <v>2.018909498849724</v>
      </c>
      <c r="C11" s="1">
        <f t="shared" ref="C11:C74" si="1">B$7/2*(B11+B12)</f>
        <v>7.5888653373421093E-3</v>
      </c>
      <c r="E11" s="1">
        <f>E$7/3*(B11+4*B12+B13)</f>
        <v>1.5213742689993185E-2</v>
      </c>
      <c r="G11" s="1"/>
      <c r="I11" s="1">
        <f>F10</f>
        <v>6.226235636122472</v>
      </c>
      <c r="J11" s="1"/>
    </row>
    <row r="12" spans="1:10" ht="23.25">
      <c r="A12" s="1">
        <f t="shared" ref="A12:A75" si="2">A11+B$7</f>
        <v>1.1250000000000001E-2</v>
      </c>
      <c r="B12" s="1">
        <f t="shared" si="0"/>
        <v>2.028485347732734</v>
      </c>
      <c r="C12" s="1">
        <f t="shared" si="1"/>
        <v>7.6249286436499168E-3</v>
      </c>
      <c r="D12" s="1"/>
      <c r="E12" s="1"/>
      <c r="F12" s="1"/>
      <c r="G12" s="1">
        <f>3*G$7/8*(B12+3*B13+3*B14+B15)</f>
        <v>2.2984139959119531E-2</v>
      </c>
      <c r="H12" s="1"/>
      <c r="I12" s="1">
        <f>H10</f>
        <v>1.2896492078607151</v>
      </c>
      <c r="J12" s="1"/>
    </row>
    <row r="13" spans="1:10" ht="23.25">
      <c r="A13" s="1">
        <f t="shared" si="2"/>
        <v>1.5000000000000001E-2</v>
      </c>
      <c r="B13" s="1">
        <f t="shared" si="0"/>
        <v>2.0381432622138878</v>
      </c>
      <c r="C13" s="1">
        <f t="shared" si="1"/>
        <v>7.6613016080231359E-3</v>
      </c>
      <c r="D13" s="1"/>
      <c r="E13" s="1">
        <f>E$7/3*(B13+4*B14+B15)</f>
        <v>1.5359237117709229E-2</v>
      </c>
      <c r="F13" s="1"/>
      <c r="G13" s="1"/>
      <c r="H13" s="1"/>
      <c r="I13" s="1"/>
      <c r="J13" s="1"/>
    </row>
    <row r="14" spans="1:10" ht="23.25">
      <c r="A14" s="1">
        <f t="shared" si="2"/>
        <v>1.8750000000000003E-2</v>
      </c>
      <c r="B14" s="1">
        <f t="shared" si="0"/>
        <v>2.0478842620651179</v>
      </c>
      <c r="C14" s="1">
        <f t="shared" si="1"/>
        <v>7.6979880857965151E-3</v>
      </c>
      <c r="D14" s="1"/>
      <c r="E14" s="1"/>
      <c r="F14" s="1"/>
      <c r="G14" s="1"/>
      <c r="H14" s="1"/>
      <c r="I14" s="1"/>
      <c r="J14" s="1"/>
    </row>
    <row r="15" spans="1:10" ht="23.25">
      <c r="A15" s="1">
        <f t="shared" si="2"/>
        <v>2.2500000000000003E-2</v>
      </c>
      <c r="B15" s="1">
        <f t="shared" si="0"/>
        <v>2.0577093836930227</v>
      </c>
      <c r="C15" s="1">
        <f t="shared" si="1"/>
        <v>7.7349919953157093E-3</v>
      </c>
      <c r="D15" s="1"/>
      <c r="E15" s="1">
        <f t="shared" ref="E15:E19" si="3">E$7/3*(B15+4*B16+B17)</f>
        <v>1.5507255410875097E-2</v>
      </c>
      <c r="F15" s="1"/>
      <c r="G15" s="1">
        <f>3*G$7/8*(B15+3*B16+3*B17+B18)</f>
        <v>2.3317196054599865E-2</v>
      </c>
      <c r="H15" s="1"/>
      <c r="I15" s="1"/>
      <c r="J15" s="1"/>
    </row>
    <row r="16" spans="1:10" ht="23.25">
      <c r="A16" s="1">
        <f t="shared" si="2"/>
        <v>2.6250000000000002E-2</v>
      </c>
      <c r="B16" s="1">
        <f t="shared" si="0"/>
        <v>2.0676196804753548</v>
      </c>
      <c r="C16" s="1">
        <f t="shared" si="1"/>
        <v>7.7723173192143554E-3</v>
      </c>
      <c r="D16" s="1"/>
      <c r="E16" s="1"/>
      <c r="F16" s="1"/>
      <c r="G16" s="1"/>
      <c r="H16" s="1"/>
      <c r="I16" s="1"/>
      <c r="J16" s="1"/>
    </row>
    <row r="17" spans="1:10" ht="23.25">
      <c r="A17" s="1">
        <f t="shared" si="2"/>
        <v>3.0000000000000002E-2</v>
      </c>
      <c r="B17" s="1">
        <f t="shared" si="0"/>
        <v>2.0776162231056339</v>
      </c>
      <c r="C17" s="1">
        <f t="shared" si="1"/>
        <v>7.8099681057220661E-3</v>
      </c>
      <c r="D17" s="1"/>
      <c r="E17" s="1">
        <f t="shared" si="3"/>
        <v>1.5657861300349546E-2</v>
      </c>
      <c r="F17" s="1"/>
      <c r="G17" s="1"/>
      <c r="H17" s="1"/>
      <c r="I17" s="1"/>
      <c r="J17" s="1"/>
    </row>
    <row r="18" spans="1:10" ht="23.25">
      <c r="A18" s="1">
        <f t="shared" si="2"/>
        <v>3.3750000000000002E-2</v>
      </c>
      <c r="B18" s="1">
        <f t="shared" si="0"/>
        <v>2.0877000999461344</v>
      </c>
      <c r="C18" s="1">
        <f t="shared" si="1"/>
        <v>7.8479484700042495E-3</v>
      </c>
      <c r="D18" s="1"/>
      <c r="E18" s="1"/>
      <c r="F18" s="1"/>
      <c r="G18" s="1">
        <f>3*G$7/8*(B18+3*B19+3*B20+B21)</f>
        <v>2.3659041297431085E-2</v>
      </c>
      <c r="H18" s="1"/>
      <c r="I18" s="1"/>
      <c r="J18" s="1"/>
    </row>
    <row r="19" spans="1:10" ht="23.25">
      <c r="A19" s="1">
        <f t="shared" si="2"/>
        <v>3.7500000000000006E-2</v>
      </c>
      <c r="B19" s="1">
        <f t="shared" si="0"/>
        <v>2.0978724173894654</v>
      </c>
      <c r="C19" s="1">
        <f t="shared" si="1"/>
        <v>7.886262595534611E-3</v>
      </c>
      <c r="D19" s="1"/>
      <c r="E19" s="1">
        <f t="shared" si="3"/>
        <v>1.5811120637929769E-2</v>
      </c>
      <c r="F19" s="1"/>
      <c r="G19" s="1"/>
      <c r="H19" s="1"/>
      <c r="I19" s="1"/>
      <c r="J19" s="1"/>
    </row>
    <row r="20" spans="1:10" ht="23.25">
      <c r="A20" s="1">
        <f t="shared" si="2"/>
        <v>4.1250000000000009E-2</v>
      </c>
      <c r="B20" s="1">
        <f t="shared" si="0"/>
        <v>2.1081343002289943</v>
      </c>
      <c r="C20" s="1">
        <f t="shared" si="1"/>
        <v>7.9249147355013091E-3</v>
      </c>
      <c r="D20" s="1"/>
      <c r="E20" s="1"/>
      <c r="F20" s="1"/>
      <c r="G20" s="1"/>
      <c r="H20" s="1"/>
      <c r="I20" s="1"/>
      <c r="J20" s="1"/>
    </row>
    <row r="21" spans="1:10" ht="23.25">
      <c r="A21" s="1">
        <f t="shared" si="2"/>
        <v>4.5000000000000012E-2</v>
      </c>
      <c r="B21" s="1">
        <f t="shared" si="0"/>
        <v>2.1184868920383702</v>
      </c>
      <c r="C21" s="1">
        <f t="shared" si="1"/>
        <v>7.9639092142476872E-3</v>
      </c>
      <c r="D21" s="1"/>
      <c r="E21" s="1">
        <f>E$7/3*(B21+4*B22+B23)</f>
        <v>1.5967101484231864E-2</v>
      </c>
      <c r="F21" s="1"/>
      <c r="G21" s="1">
        <f>3*G$7/8*(B21+3*B22+3*B23+B24)</f>
        <v>2.401001469140128E-2</v>
      </c>
      <c r="H21" s="1"/>
      <c r="I21" s="1"/>
      <c r="J21" s="1"/>
    </row>
    <row r="22" spans="1:10" ht="23.25">
      <c r="A22" s="1">
        <f t="shared" si="2"/>
        <v>4.8750000000000016E-2</v>
      </c>
      <c r="B22" s="1">
        <f t="shared" si="0"/>
        <v>2.1289313555603964</v>
      </c>
      <c r="C22" s="1">
        <f t="shared" si="1"/>
        <v>8.0032504287486199E-3</v>
      </c>
      <c r="D22" s="1"/>
      <c r="E22" s="1"/>
      <c r="F22" s="1"/>
      <c r="G22" s="1"/>
      <c r="H22" s="1"/>
      <c r="I22" s="1"/>
      <c r="J22" s="1"/>
    </row>
    <row r="23" spans="1:10" ht="23.25">
      <c r="A23" s="1">
        <f t="shared" si="2"/>
        <v>5.2500000000000019E-2</v>
      </c>
      <c r="B23" s="1">
        <f t="shared" si="0"/>
        <v>2.1394688731055336</v>
      </c>
      <c r="C23" s="1">
        <f t="shared" si="1"/>
        <v>8.0429428501234395E-3</v>
      </c>
      <c r="D23" s="1"/>
      <c r="E23" s="1">
        <f>E$7/3*(B23+4*B24+B25)</f>
        <v>1.6125874200940752E-2</v>
      </c>
      <c r="F23" s="1"/>
      <c r="G23" s="1"/>
      <c r="H23" s="1"/>
      <c r="I23" s="1"/>
      <c r="J23" s="1"/>
    </row>
    <row r="24" spans="1:10" ht="23.25">
      <c r="A24" s="1">
        <f t="shared" si="2"/>
        <v>5.6250000000000022E-2</v>
      </c>
      <c r="B24" s="1">
        <f t="shared" si="0"/>
        <v>2.150100646960301</v>
      </c>
      <c r="C24" s="1">
        <f t="shared" si="1"/>
        <v>8.0829910251865589E-3</v>
      </c>
      <c r="D24" s="1"/>
      <c r="E24" s="1"/>
      <c r="F24" s="1"/>
      <c r="G24" s="1">
        <f>3*G$7/8*(B24+3*B25+3*B26+B27)</f>
        <v>2.4370472544710219E-2</v>
      </c>
      <c r="H24" s="1"/>
      <c r="I24" s="1"/>
      <c r="J24" s="1"/>
    </row>
    <row r="25" spans="1:10" ht="23.25">
      <c r="A25" s="1">
        <f t="shared" si="2"/>
        <v>6.0000000000000026E-2</v>
      </c>
      <c r="B25" s="1">
        <f t="shared" si="0"/>
        <v>2.1608278998058634</v>
      </c>
      <c r="C25" s="1">
        <f t="shared" si="1"/>
        <v>8.1233995780368197E-3</v>
      </c>
      <c r="E25" s="1">
        <f>E$7/3*(B25+4*B26+B27)</f>
        <v>1.6287511547683486E-2</v>
      </c>
      <c r="G25" s="1"/>
    </row>
    <row r="26" spans="1:10" ht="23.25">
      <c r="A26" s="1">
        <f t="shared" si="2"/>
        <v>6.3750000000000029E-2</v>
      </c>
      <c r="B26" s="1">
        <f t="shared" si="0"/>
        <v>2.1716518751471066</v>
      </c>
      <c r="C26" s="1">
        <f t="shared" si="1"/>
        <v>8.1641732116867621E-3</v>
      </c>
      <c r="E26" s="1"/>
      <c r="G26" s="1"/>
    </row>
    <row r="27" spans="1:10" ht="23.25">
      <c r="A27" s="1">
        <f t="shared" si="2"/>
        <v>6.7500000000000032E-2</v>
      </c>
      <c r="B27" s="1">
        <f t="shared" si="0"/>
        <v>2.1825738377524999</v>
      </c>
      <c r="C27" s="1">
        <f t="shared" si="1"/>
        <v>8.2053167097329363E-3</v>
      </c>
      <c r="E27" s="1">
        <f t="shared" ref="E27:E31" si="4">E$7/3*(B27+4*B28+B29)</f>
        <v>1.6452088783796923E-2</v>
      </c>
      <c r="G27" s="1">
        <f>3*G$7/8*(B27+3*B28+3*B29+B30)</f>
        <v>2.4740789574381705E-2</v>
      </c>
    </row>
    <row r="28" spans="1:10" ht="23.25">
      <c r="A28" s="1">
        <f t="shared" si="2"/>
        <v>7.1250000000000036E-2</v>
      </c>
      <c r="B28" s="1">
        <f t="shared" si="0"/>
        <v>2.1935950741050654</v>
      </c>
      <c r="C28" s="1">
        <f t="shared" si="1"/>
        <v>8.2468349380684577E-3</v>
      </c>
      <c r="E28" s="1"/>
      <c r="G28" s="1"/>
    </row>
    <row r="29" spans="1:10" ht="23.25">
      <c r="A29" s="1">
        <f t="shared" si="2"/>
        <v>7.5000000000000039E-2</v>
      </c>
      <c r="B29" s="1">
        <f t="shared" si="0"/>
        <v>2.204716892864778</v>
      </c>
      <c r="C29" s="1">
        <f t="shared" si="1"/>
        <v>8.2887328466390922E-3</v>
      </c>
      <c r="E29" s="1">
        <f t="shared" si="4"/>
        <v>1.6619683775278983E-2</v>
      </c>
      <c r="G29" s="1"/>
    </row>
    <row r="30" spans="1:10" ht="23.25">
      <c r="A30" s="1">
        <f t="shared" si="2"/>
        <v>7.8750000000000042E-2</v>
      </c>
      <c r="B30" s="1">
        <f t="shared" si="0"/>
        <v>2.2159406253427374</v>
      </c>
      <c r="C30" s="1">
        <f t="shared" si="1"/>
        <v>8.331015471244119E-3</v>
      </c>
      <c r="E30" s="1"/>
      <c r="G30" s="1">
        <f>3*G$7/8*(B30+3*B31+3*B32+B33)</f>
        <v>2.5121360095621617E-2</v>
      </c>
    </row>
    <row r="31" spans="1:10" ht="23.25">
      <c r="A31" s="1">
        <f t="shared" si="2"/>
        <v>8.2500000000000046E-2</v>
      </c>
      <c r="B31" s="1">
        <f t="shared" si="0"/>
        <v>2.2272676259874582</v>
      </c>
      <c r="C31" s="1">
        <f t="shared" si="1"/>
        <v>8.3736879353833085E-3</v>
      </c>
      <c r="E31" s="1">
        <f t="shared" si="4"/>
        <v>1.679037710723225E-2</v>
      </c>
    </row>
    <row r="32" spans="1:10" ht="23.25">
      <c r="A32" s="1">
        <f t="shared" si="2"/>
        <v>8.6250000000000049E-2</v>
      </c>
      <c r="B32" s="1">
        <f t="shared" si="0"/>
        <v>2.2386992728836392</v>
      </c>
      <c r="C32" s="1">
        <f t="shared" si="1"/>
        <v>8.4167554521514219E-3</v>
      </c>
    </row>
    <row r="33" spans="1:7" ht="23.25">
      <c r="A33" s="1">
        <f t="shared" si="2"/>
        <v>9.0000000000000052E-2</v>
      </c>
      <c r="B33" s="1">
        <f t="shared" si="0"/>
        <v>2.2502369682637848</v>
      </c>
      <c r="C33" s="1">
        <f t="shared" si="1"/>
        <v>8.460223326181595E-3</v>
      </c>
      <c r="E33" s="1">
        <f>E$7/3*(B33+4*B34+B35)</f>
        <v>1.696425220212984E-2</v>
      </c>
      <c r="G33" s="1">
        <f>3*G$7/8*(B33+3*B34+3*B35+B36)</f>
        <v>2.5512599303795454E-2</v>
      </c>
    </row>
    <row r="34" spans="1:7" ht="23.25">
      <c r="A34" s="1">
        <f t="shared" si="2"/>
        <v>9.3750000000000056E-2</v>
      </c>
      <c r="B34" s="1">
        <f t="shared" si="0"/>
        <v>2.2618821390330663</v>
      </c>
      <c r="C34" s="1">
        <f t="shared" si="1"/>
        <v>8.5040969556391642E-3</v>
      </c>
      <c r="E34" s="1"/>
      <c r="G34" s="1"/>
    </row>
    <row r="35" spans="1:7" ht="23.25">
      <c r="A35" s="1">
        <f t="shared" si="2"/>
        <v>9.7500000000000059E-2</v>
      </c>
      <c r="B35" s="1">
        <f t="shared" si="0"/>
        <v>2.2736362373078207</v>
      </c>
      <c r="C35" s="1">
        <f t="shared" si="1"/>
        <v>8.5483818342673469E-3</v>
      </c>
      <c r="E35" s="1">
        <f>E$7/3*(B35+4*B36+B37)</f>
        <v>1.7141395444256118E-2</v>
      </c>
      <c r="G35" s="1"/>
    </row>
    <row r="36" spans="1:7" ht="23.25">
      <c r="A36" s="1">
        <f t="shared" si="2"/>
        <v>0.10125000000000006</v>
      </c>
      <c r="B36" s="1">
        <f t="shared" si="0"/>
        <v>2.2855007409680974</v>
      </c>
      <c r="C36" s="1">
        <f t="shared" si="1"/>
        <v>8.5930835534864664E-3</v>
      </c>
      <c r="E36" s="1"/>
      <c r="G36" s="1">
        <f>3*G$7/8*(B36+3*B37+3*B38+B39)</f>
        <v>2.5914944657497479E-2</v>
      </c>
    </row>
    <row r="37" spans="1:7" ht="23.25">
      <c r="A37" s="1">
        <f t="shared" si="2"/>
        <v>0.10500000000000007</v>
      </c>
      <c r="B37" s="1">
        <f t="shared" si="0"/>
        <v>2.2974771542246839</v>
      </c>
      <c r="C37" s="1">
        <f t="shared" si="1"/>
        <v>8.6382078045482546E-3</v>
      </c>
      <c r="E37" s="1">
        <f>E$7/3*(B37+4*B38+B39)</f>
        <v>1.7321896310699456E-2</v>
      </c>
      <c r="G37" s="1"/>
    </row>
    <row r="38" spans="1:7" ht="23.25">
      <c r="A38" s="1">
        <f t="shared" si="2"/>
        <v>0.10875000000000007</v>
      </c>
      <c r="B38" s="1">
        <f t="shared" si="0"/>
        <v>2.3095670082010518</v>
      </c>
      <c r="C38" s="1">
        <f t="shared" si="1"/>
        <v>8.6837603807469865E-3</v>
      </c>
      <c r="E38" s="1"/>
      <c r="G38" s="1"/>
    </row>
    <row r="39" spans="1:7" ht="23.25">
      <c r="A39" s="1">
        <f t="shared" si="2"/>
        <v>0.11250000000000007</v>
      </c>
      <c r="B39" s="1">
        <f t="shared" si="0"/>
        <v>2.3217718615306748</v>
      </c>
      <c r="C39" s="1">
        <f t="shared" si="1"/>
        <v>8.7297471796891467E-3</v>
      </c>
      <c r="E39" s="1">
        <f t="shared" ref="E39:E43" si="5">E$7/3*(B39+4*B40+B41)</f>
        <v>1.7505847509300572E-2</v>
      </c>
      <c r="G39" s="1">
        <f>3*G$7/8*(B39+3*B40+3*B41+B42)</f>
        <v>2.6328857372076856E-2</v>
      </c>
    </row>
    <row r="40" spans="1:7" ht="23.25">
      <c r="A40" s="1">
        <f t="shared" si="2"/>
        <v>0.11625000000000008</v>
      </c>
      <c r="B40" s="1">
        <f t="shared" si="0"/>
        <v>2.3340933009702032</v>
      </c>
      <c r="C40" s="1">
        <f t="shared" si="1"/>
        <v>8.77617420562345E-3</v>
      </c>
      <c r="E40" s="1"/>
      <c r="G40" s="1"/>
    </row>
    <row r="41" spans="1:7" ht="23.25">
      <c r="A41" s="1">
        <f t="shared" si="2"/>
        <v>0.12000000000000008</v>
      </c>
      <c r="B41" s="1">
        <f t="shared" si="0"/>
        <v>2.3465329420289693</v>
      </c>
      <c r="C41" s="1">
        <f t="shared" si="1"/>
        <v>8.8230475718330936E-3</v>
      </c>
      <c r="E41" s="1">
        <f t="shared" si="5"/>
        <v>1.7693345123988548E-2</v>
      </c>
      <c r="G41" s="1"/>
    </row>
    <row r="42" spans="1:7" ht="23.25">
      <c r="A42" s="1">
        <f t="shared" si="2"/>
        <v>0.12375000000000008</v>
      </c>
      <c r="B42" s="1">
        <f t="shared" si="0"/>
        <v>2.3590924296153473</v>
      </c>
      <c r="C42" s="1">
        <f t="shared" si="1"/>
        <v>8.8703735030921799E-3</v>
      </c>
      <c r="E42" s="1"/>
      <c r="G42" s="1">
        <f>3*G$7/8*(B42+3*B43+3*B44+B45)</f>
        <v>2.6754824033986456E-2</v>
      </c>
    </row>
    <row r="43" spans="1:7" ht="23.25">
      <c r="A43" s="1">
        <f t="shared" si="2"/>
        <v>0.12750000000000009</v>
      </c>
      <c r="B43" s="1">
        <f t="shared" si="0"/>
        <v>2.3717734387004814</v>
      </c>
      <c r="C43" s="1">
        <f t="shared" si="1"/>
        <v>8.9181583381882715E-3</v>
      </c>
      <c r="E43" s="1">
        <f t="shared" si="5"/>
        <v>1.7884488767967485E-2</v>
      </c>
    </row>
    <row r="44" spans="1:7" ht="23.25">
      <c r="A44" s="1">
        <f t="shared" si="2"/>
        <v>0.13125000000000009</v>
      </c>
      <c r="B44" s="1">
        <f t="shared" si="0"/>
        <v>2.3845776749999295</v>
      </c>
      <c r="C44" s="1">
        <f t="shared" si="1"/>
        <v>8.9664085325132214E-3</v>
      </c>
      <c r="E44" s="1"/>
    </row>
    <row r="45" spans="1:7" ht="23.25">
      <c r="A45" s="1">
        <f t="shared" si="2"/>
        <v>0.13500000000000009</v>
      </c>
      <c r="B45" s="1">
        <f t="shared" si="0"/>
        <v>2.3975068756737881</v>
      </c>
      <c r="C45" s="1">
        <f t="shared" si="1"/>
        <v>9.0151306607243811E-3</v>
      </c>
      <c r="E45" s="1">
        <f>E$7/3*(B45+4*B46+B47)</f>
        <v>1.8079381745249902E-2</v>
      </c>
      <c r="G45" s="1">
        <f>3*G$7/8*(B45+3*B46+3*B47+B48)</f>
        <v>2.7193358347440997E-2</v>
      </c>
    </row>
    <row r="46" spans="1:7" ht="23.25">
      <c r="A46" s="1">
        <f t="shared" si="2"/>
        <v>0.1387500000000001</v>
      </c>
      <c r="B46" s="1">
        <f t="shared" si="0"/>
        <v>2.4105628100458811</v>
      </c>
      <c r="C46" s="1">
        <f t="shared" si="1"/>
        <v>9.0643314194784226E-3</v>
      </c>
      <c r="E46" s="1"/>
      <c r="G46" s="1"/>
    </row>
    <row r="47" spans="1:7" ht="23.25">
      <c r="A47" s="1">
        <f t="shared" si="2"/>
        <v>0.1425000000000001</v>
      </c>
      <c r="B47" s="1">
        <f t="shared" si="0"/>
        <v>2.4237472803426106</v>
      </c>
      <c r="C47" s="1">
        <f t="shared" si="1"/>
        <v>9.1140176302401035E-3</v>
      </c>
      <c r="E47" s="1">
        <f>E$7/3*(B47+4*B48+B49)</f>
        <v>1.8278131221069246E-2</v>
      </c>
      <c r="G47" s="1"/>
    </row>
    <row r="48" spans="1:7" ht="23.25">
      <c r="A48" s="1">
        <f t="shared" si="2"/>
        <v>0.1462500000000001</v>
      </c>
      <c r="B48" s="1">
        <f t="shared" si="0"/>
        <v>2.4370621224521116</v>
      </c>
      <c r="C48" s="1">
        <f t="shared" si="1"/>
        <v>9.1641962421683473E-3</v>
      </c>
      <c r="E48" s="1"/>
      <c r="G48" s="1">
        <f>3*G$7/8*(B48+3*B49+3*B50+B51)</f>
        <v>2.7645003026130942E-2</v>
      </c>
    </row>
    <row r="49" spans="1:7" ht="23.25">
      <c r="A49" s="1">
        <f t="shared" si="2"/>
        <v>0.15000000000000011</v>
      </c>
      <c r="B49" s="1">
        <f t="shared" si="0"/>
        <v>2.4505092067043401</v>
      </c>
      <c r="C49" s="1">
        <f t="shared" si="1"/>
        <v>9.2148743350821127E-3</v>
      </c>
      <c r="E49" s="1">
        <f>E$7/3*(B49+4*B50+B51)</f>
        <v>1.8480848401742495E-2</v>
      </c>
      <c r="G49" s="1"/>
    </row>
    <row r="50" spans="1:7" ht="23.25">
      <c r="A50" s="1">
        <f t="shared" si="2"/>
        <v>0.15375000000000011</v>
      </c>
      <c r="B50" s="1">
        <f t="shared" si="0"/>
        <v>2.4640904386727871</v>
      </c>
      <c r="C50" s="1">
        <f t="shared" si="1"/>
        <v>9.2660591225086717E-3</v>
      </c>
      <c r="E50" s="1"/>
      <c r="G50" s="1"/>
    </row>
    <row r="51" spans="1:7" ht="23.25">
      <c r="A51" s="1">
        <f t="shared" si="2"/>
        <v>0.15750000000000011</v>
      </c>
      <c r="B51" s="1">
        <f t="shared" si="0"/>
        <v>2.4778077599985044</v>
      </c>
      <c r="C51" s="1">
        <f t="shared" si="1"/>
        <v>9.317757954816883E-3</v>
      </c>
      <c r="E51" s="1">
        <f t="shared" ref="E51:E67" si="6">E$7/3*(B51+4*B52+B53)</f>
        <v>1.8687648724596363E-2</v>
      </c>
      <c r="G51" s="1">
        <f>3*G$7/8*(B51+3*B52+3*B53+B54)</f>
        <v>2.811033184415429E-2</v>
      </c>
    </row>
    <row r="52" spans="1:7" ht="23.25">
      <c r="A52" s="1">
        <f t="shared" si="2"/>
        <v>0.16125000000000012</v>
      </c>
      <c r="B52" s="1">
        <f t="shared" si="0"/>
        <v>2.4916631492371657</v>
      </c>
      <c r="C52" s="1">
        <f t="shared" si="1"/>
        <v>9.3699783224382924E-3</v>
      </c>
      <c r="E52" s="1"/>
      <c r="G52" s="1"/>
    </row>
    <row r="53" spans="1:7" ht="23.25">
      <c r="A53" s="1">
        <f t="shared" si="2"/>
        <v>0.16500000000000012</v>
      </c>
      <c r="B53" s="1">
        <f t="shared" si="0"/>
        <v>2.5056586227299236</v>
      </c>
      <c r="C53" s="1">
        <f t="shared" si="1"/>
        <v>9.4227278591789143E-3</v>
      </c>
      <c r="E53" s="1">
        <f t="shared" si="6"/>
        <v>1.88986520586161E-2</v>
      </c>
      <c r="G53" s="1"/>
    </row>
    <row r="54" spans="1:7" ht="23.25">
      <c r="A54" s="1">
        <f t="shared" si="2"/>
        <v>0.16875000000000012</v>
      </c>
      <c r="B54" s="1">
        <f t="shared" si="0"/>
        <v>2.5197962354988306</v>
      </c>
      <c r="C54" s="1">
        <f t="shared" si="1"/>
        <v>9.476014345624624E-3</v>
      </c>
      <c r="E54" s="1"/>
      <c r="G54" s="1">
        <f>3*G$7/8*(B54+3*B55+3*B56+B57)</f>
        <v>2.8589951861923629E-2</v>
      </c>
    </row>
    <row r="55" spans="1:7" ht="23.25">
      <c r="A55" s="1">
        <f t="shared" si="2"/>
        <v>0.17250000000000013</v>
      </c>
      <c r="B55" s="1">
        <f t="shared" si="0"/>
        <v>2.534078082167635</v>
      </c>
      <c r="C55" s="1">
        <f t="shared" si="1"/>
        <v>9.5298457126433058E-3</v>
      </c>
      <c r="E55" s="1">
        <f t="shared" si="6"/>
        <v>1.9113982916525479E-2</v>
      </c>
    </row>
    <row r="56" spans="1:7" ht="23.25">
      <c r="A56" s="1">
        <f t="shared" si="2"/>
        <v>0.17625000000000013</v>
      </c>
      <c r="B56" s="1">
        <f t="shared" si="0"/>
        <v>2.5485062979087947</v>
      </c>
      <c r="C56" s="1">
        <f t="shared" si="1"/>
        <v>9.5842300449869317E-3</v>
      </c>
    </row>
    <row r="57" spans="1:7" ht="23.25">
      <c r="A57" s="1">
        <f t="shared" si="2"/>
        <v>0.18000000000000013</v>
      </c>
      <c r="B57" s="1">
        <f t="shared" si="0"/>
        <v>2.5630830594175689</v>
      </c>
      <c r="C57" s="1">
        <f t="shared" si="1"/>
        <v>9.6391755849968772E-3</v>
      </c>
      <c r="E57" s="1">
        <f t="shared" si="6"/>
        <v>1.9333770679060464E-2</v>
      </c>
      <c r="G57" s="1">
        <f>3*G$7/8*(B57+3*B58+3*B59+B60)</f>
        <v>2.9084505844604619E-2</v>
      </c>
    </row>
    <row r="58" spans="1:7" ht="23.25">
      <c r="A58" s="1">
        <f t="shared" si="2"/>
        <v>0.18375000000000014</v>
      </c>
      <c r="B58" s="1">
        <f t="shared" si="0"/>
        <v>2.5778105859140981</v>
      </c>
      <c r="C58" s="1">
        <f t="shared" si="1"/>
        <v>9.6946907364159497E-3</v>
      </c>
      <c r="E58" s="1"/>
      <c r="G58" s="1"/>
    </row>
    <row r="59" spans="1:7" ht="23.25">
      <c r="A59" s="1">
        <f t="shared" si="2"/>
        <v>0.18750000000000014</v>
      </c>
      <c r="B59" s="1">
        <f t="shared" si="0"/>
        <v>2.5926911401744084</v>
      </c>
      <c r="C59" s="1">
        <f t="shared" si="1"/>
        <v>9.7507840683107166E-3</v>
      </c>
      <c r="E59" s="1">
        <f t="shared" si="6"/>
        <v>1.9558149832257284E-2</v>
      </c>
      <c r="G59" s="1"/>
    </row>
    <row r="60" spans="1:7" ht="23.25">
      <c r="A60" s="1">
        <f t="shared" si="2"/>
        <v>0.19125000000000014</v>
      </c>
      <c r="B60" s="1">
        <f t="shared" si="0"/>
        <v>2.6077270295913073</v>
      </c>
      <c r="C60" s="1">
        <f t="shared" si="1"/>
        <v>9.8074643191078097E-3</v>
      </c>
      <c r="E60" s="1"/>
      <c r="G60" s="1">
        <f>3*G$7/8*(B60+3*B61+3*B62+B63)</f>
        <v>2.9594674892675102E-2</v>
      </c>
    </row>
    <row r="61" spans="1:7" ht="23.25">
      <c r="A61" s="1">
        <f t="shared" si="2"/>
        <v>0.19500000000000015</v>
      </c>
      <c r="B61" s="1">
        <f t="shared" si="0"/>
        <v>2.6229206072661908</v>
      </c>
      <c r="C61" s="1">
        <f t="shared" si="1"/>
        <v>9.8647404007481052E-3</v>
      </c>
      <c r="E61" s="1">
        <f t="shared" si="6"/>
        <v>1.9787260218639257E-2</v>
      </c>
      <c r="G61" s="1"/>
    </row>
    <row r="62" spans="1:7" ht="23.25">
      <c r="A62" s="1">
        <f t="shared" si="2"/>
        <v>0.19875000000000015</v>
      </c>
      <c r="B62" s="1">
        <f t="shared" si="0"/>
        <v>2.6382742731327982</v>
      </c>
      <c r="C62" s="1">
        <f t="shared" si="1"/>
        <v>9.9226214029627842E-3</v>
      </c>
      <c r="G62" s="1"/>
    </row>
    <row r="63" spans="1:7" ht="23.25">
      <c r="A63" s="1">
        <f t="shared" si="2"/>
        <v>0.20250000000000015</v>
      </c>
      <c r="B63" s="1">
        <f t="shared" si="0"/>
        <v>2.65379047511402</v>
      </c>
      <c r="C63" s="1">
        <f t="shared" si="1"/>
        <v>9.9811165976754386E-3</v>
      </c>
      <c r="E63" s="1">
        <f t="shared" si="6"/>
        <v>2.0021247303255513E-2</v>
      </c>
      <c r="G63" s="1">
        <f>3*G$7/8*(B63+3*B64+3*B65+B66)</f>
        <v>3.0121181306493938E-2</v>
      </c>
    </row>
    <row r="64" spans="1:7" ht="23.25">
      <c r="A64" s="1">
        <f t="shared" si="2"/>
        <v>0.20625000000000016</v>
      </c>
      <c r="B64" s="1">
        <f t="shared" si="0"/>
        <v>2.6694717103128802</v>
      </c>
      <c r="C64" s="1">
        <f t="shared" si="1"/>
        <v>1.0040235443534534E-2</v>
      </c>
      <c r="E64" s="1"/>
      <c r="G64" s="1"/>
    </row>
    <row r="65" spans="1:7" ht="23.25">
      <c r="A65" s="1">
        <f t="shared" si="2"/>
        <v>0.21000000000000016</v>
      </c>
      <c r="B65" s="1">
        <f t="shared" si="0"/>
        <v>2.6853205262388697</v>
      </c>
      <c r="C65" s="1">
        <f t="shared" si="1"/>
        <v>1.0099987590580749E-2</v>
      </c>
      <c r="E65" s="1">
        <f t="shared" si="6"/>
        <v>2.0260262455600246E-2</v>
      </c>
      <c r="G65" s="1"/>
    </row>
    <row r="66" spans="1:7" ht="23.25">
      <c r="A66" s="1">
        <f t="shared" si="2"/>
        <v>0.21375000000000016</v>
      </c>
      <c r="B66" s="1">
        <f t="shared" si="0"/>
        <v>2.701339522070862</v>
      </c>
      <c r="C66" s="1">
        <f t="shared" si="1"/>
        <v>1.0160382885053894E-2</v>
      </c>
      <c r="E66" s="1"/>
      <c r="G66" s="1">
        <f>3*G$7/8*(B66+3*B67+3*B68+B69)</f>
        <v>3.0664791709376561E-2</v>
      </c>
    </row>
    <row r="67" spans="1:7" ht="23.25">
      <c r="A67" s="1">
        <f t="shared" si="2"/>
        <v>0.21750000000000017</v>
      </c>
      <c r="B67" s="1">
        <f t="shared" si="0"/>
        <v>2.7175313499578801</v>
      </c>
      <c r="C67" s="1">
        <f t="shared" si="1"/>
        <v>1.0221431374344201E-2</v>
      </c>
      <c r="E67" s="1">
        <f t="shared" si="6"/>
        <v>2.0504463248522446E-2</v>
      </c>
    </row>
    <row r="68" spans="1:7" ht="23.25">
      <c r="A68" s="1">
        <f t="shared" si="2"/>
        <v>0.22125000000000017</v>
      </c>
      <c r="B68" s="1">
        <f t="shared" si="0"/>
        <v>2.7338987163590267</v>
      </c>
      <c r="C68" s="1">
        <f t="shared" si="1"/>
        <v>1.028314331209312E-2</v>
      </c>
    </row>
    <row r="69" spans="1:7" ht="23.25">
      <c r="A69" s="1">
        <f t="shared" si="2"/>
        <v>0.22500000000000017</v>
      </c>
      <c r="B69" s="1">
        <f t="shared" si="0"/>
        <v>2.7504443834239702</v>
      </c>
      <c r="C69" s="1">
        <f t="shared" si="1"/>
        <v>1.0345529163448825E-2</v>
      </c>
      <c r="E69" s="1">
        <f>E$7/3*(B69+4*B70+B71)</f>
        <v>2.0754013775325677E-2</v>
      </c>
      <c r="G69" s="1">
        <f>3*G$7/8*(B69+3*B70+3*B71+B72)</f>
        <v>3.1226320456634853E-2</v>
      </c>
    </row>
    <row r="70" spans="1:7" ht="23.25">
      <c r="A70" s="1">
        <f t="shared" si="2"/>
        <v>0.22875000000000018</v>
      </c>
      <c r="B70" s="1">
        <f t="shared" si="0"/>
        <v>2.7671711704154025</v>
      </c>
      <c r="C70" s="1">
        <f t="shared" si="1"/>
        <v>1.0408599610481933E-2</v>
      </c>
      <c r="E70" s="1"/>
      <c r="G70" s="1"/>
    </row>
    <row r="71" spans="1:7" ht="23.25">
      <c r="A71" s="1">
        <f t="shared" si="2"/>
        <v>0.23250000000000018</v>
      </c>
      <c r="B71" s="1">
        <f t="shared" si="0"/>
        <v>2.7840819551749609</v>
      </c>
      <c r="C71" s="1">
        <f t="shared" si="1"/>
        <v>1.0472365557767116E-2</v>
      </c>
      <c r="E71" s="1">
        <f>E$7/3*(B71+4*B72+B73)</f>
        <v>2.100908498635453E-2</v>
      </c>
      <c r="G71" s="1"/>
    </row>
    <row r="72" spans="1:7" ht="23.25">
      <c r="A72" s="1">
        <f t="shared" si="2"/>
        <v>0.23625000000000018</v>
      </c>
      <c r="B72" s="1">
        <f t="shared" si="0"/>
        <v>2.801179675634168</v>
      </c>
      <c r="C72" s="1">
        <f t="shared" si="1"/>
        <v>1.0536838138136547E-2</v>
      </c>
      <c r="E72" s="1"/>
      <c r="G72" s="1">
        <f>3*G$7/8*(B72+3*B73+3*B74+B75)</f>
        <v>3.1806633361407197E-2</v>
      </c>
    </row>
    <row r="73" spans="1:7" ht="23.25">
      <c r="A73" s="1">
        <f t="shared" si="2"/>
        <v>0.24000000000000019</v>
      </c>
      <c r="B73" s="1">
        <f t="shared" si="0"/>
        <v>2.8184673313719899</v>
      </c>
      <c r="C73" s="1">
        <f t="shared" si="1"/>
        <v>1.0602028718611288E-2</v>
      </c>
      <c r="E73" s="1">
        <f>E$7/3*(B73+4*B74+B75)</f>
        <v>2.1269855046470689E-2</v>
      </c>
      <c r="G73" s="1"/>
    </row>
    <row r="74" spans="1:7" ht="23.25">
      <c r="A74" s="1">
        <f t="shared" si="2"/>
        <v>0.24375000000000019</v>
      </c>
      <c r="B74" s="1">
        <f t="shared" ref="B74:B137" si="7">2/(1-A74)^1.25</f>
        <v>2.8359479852206966</v>
      </c>
      <c r="C74" s="1">
        <f t="shared" si="1"/>
        <v>1.0667948906517137E-2</v>
      </c>
      <c r="E74" s="1"/>
      <c r="G74" s="1"/>
    </row>
    <row r="75" spans="1:7" ht="23.25">
      <c r="A75" s="1">
        <f t="shared" si="2"/>
        <v>0.24750000000000019</v>
      </c>
      <c r="B75" s="1">
        <f t="shared" si="7"/>
        <v>2.8536247649217756</v>
      </c>
      <c r="C75" s="1">
        <f t="shared" ref="C75:C138" si="8">B$7/2*(B75+B76)</f>
        <v>1.0734610555791521E-2</v>
      </c>
      <c r="E75" s="1">
        <f t="shared" ref="E75:E79" si="9">E$7/3*(B75+4*B76+B77)</f>
        <v>2.1536509714937573E-2</v>
      </c>
      <c r="G75" s="1">
        <f>3*G$7/8*(B75+3*B76+3*B77+B78)</f>
        <v>3.2406651771942935E-2</v>
      </c>
    </row>
    <row r="76" spans="1:7" ht="23.25">
      <c r="A76" s="1">
        <f t="shared" ref="A76:A139" si="10">A75+B$7</f>
        <v>0.2512500000000002</v>
      </c>
      <c r="B76" s="1">
        <f t="shared" si="7"/>
        <v>2.8715008648337017</v>
      </c>
      <c r="C76" s="1">
        <f t="shared" si="8"/>
        <v>1.0802025773488457E-2</v>
      </c>
      <c r="E76" s="1"/>
      <c r="G76" s="1"/>
    </row>
    <row r="77" spans="1:7" ht="23.25">
      <c r="A77" s="1">
        <f t="shared" si="10"/>
        <v>0.25500000000000017</v>
      </c>
      <c r="B77" s="1">
        <f t="shared" si="7"/>
        <v>2.8895795476934749</v>
      </c>
      <c r="C77" s="1">
        <f t="shared" si="8"/>
        <v>1.0870206926488811E-2</v>
      </c>
      <c r="E77" s="1">
        <f t="shared" si="9"/>
        <v>2.1809242749359532E-2</v>
      </c>
      <c r="G77" s="1"/>
    </row>
    <row r="78" spans="1:7" ht="23.25">
      <c r="A78" s="1">
        <f t="shared" si="10"/>
        <v>0.25875000000000015</v>
      </c>
      <c r="B78" s="1">
        <f t="shared" si="7"/>
        <v>2.9078641464338908</v>
      </c>
      <c r="C78" s="1">
        <f t="shared" si="8"/>
        <v>1.0939166648423398E-2</v>
      </c>
      <c r="E78" s="1"/>
      <c r="G78" s="1">
        <f>3*G$7/8*(B78+3*B79+3*B80+B81)</f>
        <v>3.3027357039387917E-2</v>
      </c>
    </row>
    <row r="79" spans="1:7" ht="23.25">
      <c r="A79" s="1">
        <f t="shared" si="10"/>
        <v>0.26250000000000012</v>
      </c>
      <c r="B79" s="1">
        <f t="shared" si="7"/>
        <v>2.9263580660585879</v>
      </c>
      <c r="C79" s="1">
        <f t="shared" si="8"/>
        <v>1.1008917846816811E-2</v>
      </c>
      <c r="E79" s="1">
        <f t="shared" si="9"/>
        <v>2.2088256335460615E-2</v>
      </c>
      <c r="G79" s="1"/>
    </row>
    <row r="80" spans="1:7" ht="23.25">
      <c r="A80" s="1">
        <f t="shared" si="10"/>
        <v>0.2662500000000001</v>
      </c>
      <c r="B80" s="1">
        <f t="shared" si="7"/>
        <v>2.9450647855770442</v>
      </c>
      <c r="C80" s="1">
        <f t="shared" si="8"/>
        <v>1.1079473710460195E-2</v>
      </c>
      <c r="E80" s="1"/>
      <c r="G80" s="1"/>
    </row>
    <row r="81" spans="1:7" ht="23.25">
      <c r="A81" s="1">
        <f t="shared" si="10"/>
        <v>0.27000000000000007</v>
      </c>
      <c r="B81" s="1">
        <f t="shared" si="7"/>
        <v>2.9639878600017258</v>
      </c>
      <c r="C81" s="1">
        <f t="shared" si="8"/>
        <v>1.1150847717021484E-2</v>
      </c>
      <c r="E81" s="1">
        <f>E$7/3*(B81+4*B82+B83)</f>
        <v>2.2373761544640026E-2</v>
      </c>
      <c r="G81" s="1">
        <f>3*G$7/8*(B81+3*B82+3*B83+B84)</f>
        <v>3.366979542013103E-2</v>
      </c>
    </row>
    <row r="82" spans="1:7" ht="23.25">
      <c r="A82" s="1">
        <f t="shared" si="10"/>
        <v>0.27375000000000005</v>
      </c>
      <c r="B82" s="1">
        <f t="shared" si="7"/>
        <v>2.9831309224097327</v>
      </c>
      <c r="C82" s="1">
        <f t="shared" si="8"/>
        <v>1.1223053640902061E-2</v>
      </c>
      <c r="E82" s="1"/>
      <c r="G82" s="1"/>
    </row>
    <row r="83" spans="1:7" ht="23.25">
      <c r="A83" s="1">
        <f t="shared" si="10"/>
        <v>0.27750000000000002</v>
      </c>
      <c r="B83" s="1">
        <f t="shared" si="7"/>
        <v>3.0024976860713659</v>
      </c>
      <c r="C83" s="1">
        <f t="shared" si="8"/>
        <v>1.1296105561349091E-2</v>
      </c>
      <c r="E83" s="1">
        <f>E$7/3*(B83+4*B84+B85)</f>
        <v>2.2665978821408635E-2</v>
      </c>
      <c r="G83" s="1"/>
    </row>
    <row r="84" spans="1:7" ht="23.25">
      <c r="A84" s="1">
        <f t="shared" si="10"/>
        <v>0.28125</v>
      </c>
      <c r="B84" s="1">
        <f t="shared" si="7"/>
        <v>3.0220919466481484</v>
      </c>
      <c r="C84" s="1">
        <f t="shared" si="8"/>
        <v>1.1370017870833304E-2</v>
      </c>
      <c r="E84" s="1"/>
      <c r="G84" s="1">
        <f>3*G$7/8*(B84+3*B85+3*B86+B87)</f>
        <v>3.4335083462518408E-2</v>
      </c>
    </row>
    <row r="85" spans="1:7" ht="23.25">
      <c r="A85" s="1">
        <f t="shared" si="10"/>
        <v>0.28499999999999998</v>
      </c>
      <c r="B85" s="1">
        <f t="shared" si="7"/>
        <v>3.0419175844629471</v>
      </c>
      <c r="C85" s="1">
        <f t="shared" si="8"/>
        <v>1.1444805283702307E-2</v>
      </c>
      <c r="E85" s="1">
        <f>E$7/3*(B85+4*B86+B87)</f>
        <v>2.2965138502993889E-2</v>
      </c>
      <c r="G85" s="1"/>
    </row>
    <row r="86" spans="1:7" ht="23.25">
      <c r="A86" s="1">
        <f t="shared" si="10"/>
        <v>0.28874999999999995</v>
      </c>
      <c r="B86" s="1">
        <f t="shared" si="7"/>
        <v>3.0619785668449491</v>
      </c>
      <c r="C86" s="1">
        <f t="shared" si="8"/>
        <v>1.1520482845119964E-2</v>
      </c>
      <c r="E86" s="1"/>
      <c r="G86" s="1"/>
    </row>
    <row r="87" spans="1:7" ht="23.25">
      <c r="A87" s="1">
        <f t="shared" si="10"/>
        <v>0.29249999999999993</v>
      </c>
      <c r="B87" s="1">
        <f t="shared" si="7"/>
        <v>3.0822789505523653</v>
      </c>
      <c r="C87" s="1">
        <f t="shared" si="8"/>
        <v>1.1597065940302964E-2</v>
      </c>
      <c r="E87" s="1">
        <f t="shared" ref="E87:E91" si="11">E$7/3*(B87+4*B88+B89)</f>
        <v>2.327148137360234E-2</v>
      </c>
      <c r="G87" s="1">
        <f>3*G$7/8*(B87+3*B88+3*B89+B90)</f>
        <v>3.5024413934341941E-2</v>
      </c>
    </row>
    <row r="88" spans="1:7" ht="23.25">
      <c r="A88" s="1">
        <f t="shared" si="10"/>
        <v>0.2962499999999999</v>
      </c>
      <c r="B88" s="1">
        <f t="shared" si="7"/>
        <v>3.1028228842758812</v>
      </c>
      <c r="C88" s="1">
        <f t="shared" si="8"/>
        <v>1.1674570304065992E-2</v>
      </c>
      <c r="E88" s="1"/>
      <c r="G88" s="1"/>
    </row>
    <row r="89" spans="1:7" ht="23.25">
      <c r="A89" s="1">
        <f t="shared" si="10"/>
        <v>0.29999999999999988</v>
      </c>
      <c r="B89" s="1">
        <f t="shared" si="7"/>
        <v>3.1236146112259804</v>
      </c>
      <c r="C89" s="1">
        <f t="shared" si="8"/>
        <v>1.1753012030687631E-2</v>
      </c>
      <c r="E89" s="1">
        <f t="shared" si="11"/>
        <v>2.3585259256049963E-2</v>
      </c>
      <c r="G89" s="1"/>
    </row>
    <row r="90" spans="1:7" ht="23.25">
      <c r="A90" s="1">
        <f t="shared" si="10"/>
        <v>0.30374999999999985</v>
      </c>
      <c r="B90" s="1">
        <f t="shared" si="7"/>
        <v>3.1446584718074231</v>
      </c>
      <c r="C90" s="1">
        <f t="shared" si="8"/>
        <v>1.1832407584109483E-2</v>
      </c>
      <c r="E90" s="1"/>
      <c r="G90" s="1">
        <f>3*G$7/8*(B90+3*B91+3*B92+B93)</f>
        <v>3.5739062355105856E-2</v>
      </c>
    </row>
    <row r="91" spans="1:7" ht="23.25">
      <c r="A91" s="1">
        <f t="shared" si="10"/>
        <v>0.30749999999999983</v>
      </c>
      <c r="B91" s="1">
        <f t="shared" si="7"/>
        <v>3.1659589063843003</v>
      </c>
      <c r="C91" s="1">
        <f t="shared" si="8"/>
        <v>1.1912773808481649E-2</v>
      </c>
      <c r="E91" s="1">
        <f t="shared" si="11"/>
        <v>2.3906735643714781E-2</v>
      </c>
    </row>
    <row r="92" spans="1:7" ht="23.25">
      <c r="A92" s="1">
        <f t="shared" si="10"/>
        <v>0.3112499999999998</v>
      </c>
      <c r="B92" s="1">
        <f t="shared" si="7"/>
        <v>3.1875204581392453</v>
      </c>
      <c r="C92" s="1">
        <f t="shared" si="8"/>
        <v>1.1994127939068355E-2</v>
      </c>
    </row>
    <row r="93" spans="1:7" ht="23.25">
      <c r="A93" s="1">
        <f t="shared" si="10"/>
        <v>0.31499999999999978</v>
      </c>
      <c r="B93" s="1">
        <f t="shared" si="7"/>
        <v>3.2093477760305436</v>
      </c>
      <c r="C93" s="1">
        <f t="shared" si="8"/>
        <v>1.2076487613527979E-2</v>
      </c>
      <c r="E93" s="1">
        <f>E$7/3*(B93+4*B94+B95)</f>
        <v>2.4236186376034603E-2</v>
      </c>
      <c r="G93" s="1">
        <f>3*G$7/8*(B93+3*B94+3*B95+B96)</f>
        <v>3.6480394205838859E-2</v>
      </c>
    </row>
    <row r="94" spans="1:7" ht="23.25">
      <c r="A94" s="1">
        <f t="shared" si="10"/>
        <v>0.31874999999999976</v>
      </c>
      <c r="B94" s="1">
        <f t="shared" si="7"/>
        <v>3.231445617851044</v>
      </c>
      <c r="C94" s="1">
        <f t="shared" si="8"/>
        <v>1.2159870883582509E-2</v>
      </c>
      <c r="E94" s="1"/>
      <c r="G94" s="1"/>
    </row>
    <row r="95" spans="1:7" ht="23.25">
      <c r="A95" s="1">
        <f t="shared" si="10"/>
        <v>0.32249999999999973</v>
      </c>
      <c r="B95" s="1">
        <f t="shared" si="7"/>
        <v>3.2538188533929606</v>
      </c>
      <c r="C95" s="1">
        <f t="shared" si="8"/>
        <v>1.2244296227092147E-2</v>
      </c>
      <c r="E95" s="1">
        <f>E$7/3*(B95+4*B96+B97)</f>
        <v>2.4573900361069489E-2</v>
      </c>
      <c r="G95" s="1"/>
    </row>
    <row r="96" spans="1:7" ht="23.25">
      <c r="A96" s="1">
        <f t="shared" si="10"/>
        <v>0.32624999999999971</v>
      </c>
      <c r="B96" s="1">
        <f t="shared" si="7"/>
        <v>3.2764724677228503</v>
      </c>
      <c r="C96" s="1">
        <f t="shared" si="8"/>
        <v>1.2329782560551405E-2</v>
      </c>
      <c r="E96" s="1"/>
      <c r="G96" s="1">
        <f>3*G$7/8*(B96+3*B97+3*B98+B99)</f>
        <v>3.7249872899349813E-2</v>
      </c>
    </row>
    <row r="97" spans="1:7" ht="23.25">
      <c r="A97" s="1">
        <f t="shared" si="10"/>
        <v>0.32999999999999968</v>
      </c>
      <c r="B97" s="1">
        <f t="shared" si="7"/>
        <v>3.2994115645712316</v>
      </c>
      <c r="C97" s="1">
        <f t="shared" si="8"/>
        <v>1.2416349252023911E-2</v>
      </c>
      <c r="E97" s="1">
        <f>E$7/3*(B97+4*B98+B99)</f>
        <v>2.4920180348975644E-2</v>
      </c>
      <c r="G97" s="1"/>
    </row>
    <row r="98" spans="1:7" ht="23.25">
      <c r="A98" s="1">
        <f t="shared" si="10"/>
        <v>0.33374999999999966</v>
      </c>
      <c r="B98" s="1">
        <f t="shared" si="7"/>
        <v>3.3226413698415205</v>
      </c>
      <c r="C98" s="1">
        <f t="shared" si="8"/>
        <v>1.2504016134533853E-2</v>
      </c>
      <c r="E98" s="1"/>
      <c r="G98" s="1"/>
    </row>
    <row r="99" spans="1:7" ht="23.25">
      <c r="A99" s="1">
        <f t="shared" si="10"/>
        <v>0.33749999999999963</v>
      </c>
      <c r="B99" s="1">
        <f t="shared" si="7"/>
        <v>3.3461672352431995</v>
      </c>
      <c r="C99" s="1">
        <f t="shared" si="8"/>
        <v>1.2592803519932879E-2</v>
      </c>
      <c r="E99" s="1">
        <f t="shared" ref="E99:E103" si="12">E$7/3*(B99+4*B100+B101)</f>
        <v>2.5275343760599225E-2</v>
      </c>
      <c r="G99" s="1">
        <f>3*G$7/8*(B99+3*B100+3*B101+B102)</f>
        <v>3.8049068605565742E-2</v>
      </c>
    </row>
    <row r="100" spans="1:7" ht="23.25">
      <c r="A100" s="1">
        <f t="shared" si="10"/>
        <v>0.34124999999999961</v>
      </c>
      <c r="B100" s="1">
        <f t="shared" si="7"/>
        <v>3.3699946420543365</v>
      </c>
      <c r="C100" s="1">
        <f t="shared" si="8"/>
        <v>1.2682732213262196E-2</v>
      </c>
      <c r="E100" s="1"/>
      <c r="G100" s="1"/>
    </row>
    <row r="101" spans="1:7" ht="23.25">
      <c r="A101" s="1">
        <f t="shared" si="10"/>
        <v>0.34499999999999958</v>
      </c>
      <c r="B101" s="1">
        <f t="shared" si="7"/>
        <v>3.3941292050188347</v>
      </c>
      <c r="C101" s="1">
        <f t="shared" si="8"/>
        <v>1.2773823527630384E-2</v>
      </c>
      <c r="E101" s="1">
        <f t="shared" si="12"/>
        <v>2.5639723575799449E-2</v>
      </c>
      <c r="G101" s="1"/>
    </row>
    <row r="102" spans="1:7" ht="23.25">
      <c r="A102" s="1">
        <f t="shared" si="10"/>
        <v>0.34874999999999956</v>
      </c>
      <c r="B102" s="1">
        <f t="shared" si="7"/>
        <v>3.4185766763840362</v>
      </c>
      <c r="C102" s="1">
        <f t="shared" si="8"/>
        <v>1.2866099299628656E-2</v>
      </c>
      <c r="E102" s="1"/>
      <c r="G102" s="1">
        <f>3*G$7/8*(B102+3*B103+3*B104+B105)</f>
        <v>3.8879668040227439E-2</v>
      </c>
    </row>
    <row r="103" spans="1:7" ht="23.25">
      <c r="A103" s="1">
        <f t="shared" si="10"/>
        <v>0.35249999999999954</v>
      </c>
      <c r="B103" s="1">
        <f t="shared" si="7"/>
        <v>3.4433429500845802</v>
      </c>
      <c r="C103" s="1">
        <f t="shared" si="8"/>
        <v>1.2959581905306146E-2</v>
      </c>
      <c r="E103" s="1">
        <f t="shared" si="12"/>
        <v>2.6013669286553482E-2</v>
      </c>
    </row>
    <row r="104" spans="1:7" ht="23.25">
      <c r="A104" s="1">
        <f t="shared" si="10"/>
        <v>0.35624999999999951</v>
      </c>
      <c r="B104" s="1">
        <f t="shared" si="7"/>
        <v>3.4684340660786965</v>
      </c>
      <c r="C104" s="1">
        <f t="shared" si="8"/>
        <v>1.3054294276728965E-2</v>
      </c>
      <c r="E104" s="1"/>
    </row>
    <row r="105" spans="1:7" ht="23.25">
      <c r="A105" s="1">
        <f t="shared" si="10"/>
        <v>0.35999999999999949</v>
      </c>
      <c r="B105" s="1">
        <f t="shared" si="7"/>
        <v>3.4938562148434178</v>
      </c>
      <c r="C105" s="1">
        <f t="shared" si="8"/>
        <v>1.3150259919147965E-2</v>
      </c>
      <c r="E105" s="1">
        <f>E$7/3*(B105+4*B106+B107)</f>
        <v>2.6397547920388207E-2</v>
      </c>
      <c r="G105" s="1">
        <f>3*G$7/8*(B105+3*B106+3*B107+B108)</f>
        <v>3.9743485341096951E-2</v>
      </c>
    </row>
    <row r="106" spans="1:7" ht="23.25">
      <c r="A106" s="1">
        <f t="shared" si="10"/>
        <v>0.36374999999999946</v>
      </c>
      <c r="B106" s="1">
        <f t="shared" si="7"/>
        <v>3.5196157420354961</v>
      </c>
      <c r="C106" s="1">
        <f t="shared" si="8"/>
        <v>1.3247502928801239E-2</v>
      </c>
      <c r="E106" s="1"/>
      <c r="G106" s="1"/>
    </row>
    <row r="107" spans="1:7" ht="23.25">
      <c r="A107" s="1">
        <f t="shared" si="10"/>
        <v>0.36749999999999944</v>
      </c>
      <c r="B107" s="1">
        <f t="shared" si="7"/>
        <v>3.5457191533251637</v>
      </c>
      <c r="C107" s="1">
        <f t="shared" si="8"/>
        <v>1.3346048011378826E-2</v>
      </c>
      <c r="E107" s="1">
        <f>E$7/3*(B107+4*B108+B109)</f>
        <v>2.6791745140230284E-2</v>
      </c>
      <c r="G107" s="1"/>
    </row>
    <row r="108" spans="1:7" ht="23.25">
      <c r="A108" s="1">
        <f t="shared" si="10"/>
        <v>0.37124999999999941</v>
      </c>
      <c r="B108" s="1">
        <f t="shared" si="7"/>
        <v>3.5721731194102091</v>
      </c>
      <c r="C108" s="1">
        <f t="shared" si="8"/>
        <v>1.3445920501178323E-2</v>
      </c>
      <c r="E108" s="1"/>
      <c r="G108" s="1">
        <f>3*G$7/8*(B108+3*B109+3*B110+B111)</f>
        <v>4.0642474174369177E-2</v>
      </c>
    </row>
    <row r="109" spans="1:7" ht="23.25">
      <c r="A109" s="1">
        <f t="shared" si="10"/>
        <v>0.37499999999999939</v>
      </c>
      <c r="B109" s="1">
        <f t="shared" si="7"/>
        <v>3.598984481218229</v>
      </c>
      <c r="C109" s="1">
        <f t="shared" si="8"/>
        <v>1.3547146380981574E-2</v>
      </c>
      <c r="E109" s="1">
        <f>E$7/3*(B109+4*B110+B111)</f>
        <v>2.7196666427373634E-2</v>
      </c>
      <c r="G109" s="1"/>
    </row>
    <row r="110" spans="1:7" ht="23.25">
      <c r="A110" s="1">
        <f t="shared" si="10"/>
        <v>0.37874999999999936</v>
      </c>
      <c r="B110" s="1">
        <f t="shared" si="7"/>
        <v>3.6261602553052761</v>
      </c>
      <c r="C110" s="1">
        <f t="shared" si="8"/>
        <v>1.3649752302684099E-2</v>
      </c>
      <c r="E110" s="1"/>
      <c r="G110" s="1"/>
    </row>
    <row r="111" spans="1:7" ht="23.25">
      <c r="A111" s="1">
        <f t="shared" si="10"/>
        <v>0.38249999999999934</v>
      </c>
      <c r="B111" s="1">
        <f t="shared" si="7"/>
        <v>3.6537076394595767</v>
      </c>
      <c r="C111" s="1">
        <f t="shared" si="8"/>
        <v>1.3753765608710595E-2</v>
      </c>
      <c r="E111" s="1">
        <f t="shared" ref="E111:E127" si="13">E$7/3*(B111+4*B112+B113)</f>
        <v>2.7612738354939839E-2</v>
      </c>
      <c r="G111" s="1">
        <f>3*G$7/8*(B111+3*B112+3*B113+B114)</f>
        <v>4.1578741235677508E-2</v>
      </c>
    </row>
    <row r="112" spans="1:7" ht="23.25">
      <c r="A112" s="1">
        <f t="shared" si="10"/>
        <v>0.38624999999999932</v>
      </c>
      <c r="B112" s="1">
        <f t="shared" si="7"/>
        <v>3.6816340185194072</v>
      </c>
      <c r="C112" s="1">
        <f t="shared" si="8"/>
        <v>1.3859214354251389E-2</v>
      </c>
      <c r="E112" s="1"/>
      <c r="G112" s="1"/>
    </row>
    <row r="113" spans="1:7" ht="23.25">
      <c r="A113" s="1">
        <f t="shared" si="10"/>
        <v>0.38999999999999929</v>
      </c>
      <c r="B113" s="1">
        <f t="shared" si="7"/>
        <v>3.7099469704146664</v>
      </c>
      <c r="C113" s="1">
        <f t="shared" si="8"/>
        <v>1.3966127330356631E-2</v>
      </c>
      <c r="E113" s="1">
        <f t="shared" si="13"/>
        <v>2.8040409959961137E-2</v>
      </c>
      <c r="G113" s="1"/>
    </row>
    <row r="114" spans="1:7" ht="23.25">
      <c r="A114" s="1">
        <f t="shared" si="10"/>
        <v>0.39374999999999927</v>
      </c>
      <c r="B114" s="1">
        <f t="shared" si="7"/>
        <v>3.7386542724422025</v>
      </c>
      <c r="C114" s="1">
        <f t="shared" si="8"/>
        <v>1.4074534087926815E-2</v>
      </c>
      <c r="E114" s="1"/>
      <c r="G114" s="1">
        <f>3*G$7/8*(B114+3*B115+3*B116+B117)</f>
        <v>4.2554561335550606E-2</v>
      </c>
    </row>
    <row r="115" spans="1:7" ht="23.25">
      <c r="A115" s="1">
        <f t="shared" si="10"/>
        <v>0.39749999999999924</v>
      </c>
      <c r="B115" s="1">
        <f t="shared" si="7"/>
        <v>3.7677639077854312</v>
      </c>
      <c r="C115" s="1">
        <f t="shared" si="8"/>
        <v>1.4184464962640244E-2</v>
      </c>
      <c r="E115" s="1">
        <f t="shared" si="13"/>
        <v>2.8480154223057018E-2</v>
      </c>
    </row>
    <row r="116" spans="1:7" ht="23.25">
      <c r="A116" s="1">
        <f t="shared" si="10"/>
        <v>0.40124999999999922</v>
      </c>
      <c r="B116" s="1">
        <f t="shared" si="7"/>
        <v>3.797284072289365</v>
      </c>
      <c r="C116" s="1">
        <f t="shared" si="8"/>
        <v>1.429595110086017E-2</v>
      </c>
    </row>
    <row r="117" spans="1:7" ht="23.25">
      <c r="A117" s="1">
        <f t="shared" si="10"/>
        <v>0.40499999999999919</v>
      </c>
      <c r="B117" s="1">
        <f t="shared" si="7"/>
        <v>3.8272231815027249</v>
      </c>
      <c r="C117" s="1">
        <f t="shared" si="8"/>
        <v>1.4409024486566521E-2</v>
      </c>
      <c r="E117" s="1">
        <f t="shared" si="13"/>
        <v>2.8932469665615929E-2</v>
      </c>
      <c r="G117" s="1">
        <f>3*G$7/8*(B117+3*B118+3*B119+B120)</f>
        <v>4.3572394289153098E-2</v>
      </c>
    </row>
    <row r="118" spans="1:7" ht="23.25">
      <c r="A118" s="1">
        <f t="shared" si="10"/>
        <v>0.40874999999999917</v>
      </c>
      <c r="B118" s="1">
        <f t="shared" si="7"/>
        <v>3.8575898779994193</v>
      </c>
      <c r="C118" s="1">
        <f t="shared" si="8"/>
        <v>1.4523717969359549E-2</v>
      </c>
      <c r="E118" s="1"/>
      <c r="G118" s="1"/>
    </row>
    <row r="119" spans="1:7" ht="23.25">
      <c r="A119" s="1">
        <f t="shared" si="10"/>
        <v>0.41249999999999915</v>
      </c>
      <c r="B119" s="1">
        <f t="shared" si="7"/>
        <v>3.8883930389923393</v>
      </c>
      <c r="C119" s="1">
        <f t="shared" si="8"/>
        <v>1.4640065293585174E-2</v>
      </c>
      <c r="E119" s="1">
        <f t="shared" si="13"/>
        <v>2.9397882075445851E-2</v>
      </c>
      <c r="G119" s="1"/>
    </row>
    <row r="120" spans="1:7" ht="23.25">
      <c r="A120" s="1">
        <f t="shared" si="10"/>
        <v>0.41624999999999912</v>
      </c>
      <c r="B120" s="1">
        <f t="shared" si="7"/>
        <v>3.9196417842530864</v>
      </c>
      <c r="C120" s="1">
        <f t="shared" si="8"/>
        <v>1.4758101128634534E-2</v>
      </c>
      <c r="E120" s="1"/>
      <c r="G120" s="1">
        <f>3*G$7/8*(B120+3*B121+3*B122+B123)</f>
        <v>4.4634903865527785E-2</v>
      </c>
    </row>
    <row r="121" spans="1:7" ht="23.25">
      <c r="A121" s="1">
        <f t="shared" si="10"/>
        <v>0.4199999999999991</v>
      </c>
      <c r="B121" s="1">
        <f t="shared" si="7"/>
        <v>3.9513454843519975</v>
      </c>
      <c r="C121" s="1">
        <f t="shared" si="8"/>
        <v>1.4877861100472954E-2</v>
      </c>
      <c r="E121" s="1">
        <f t="shared" si="13"/>
        <v>2.9876946373036981E-2</v>
      </c>
      <c r="G121" s="1"/>
    </row>
    <row r="122" spans="1:7" ht="23.25">
      <c r="A122" s="1">
        <f t="shared" si="10"/>
        <v>0.42374999999999907</v>
      </c>
      <c r="B122" s="1">
        <f t="shared" si="7"/>
        <v>3.9835137692335776</v>
      </c>
      <c r="C122" s="1">
        <f t="shared" si="8"/>
        <v>1.4999381824456605E-2</v>
      </c>
      <c r="G122" s="1"/>
    </row>
    <row r="123" spans="1:7" ht="23.25">
      <c r="A123" s="1">
        <f t="shared" si="10"/>
        <v>0.42749999999999905</v>
      </c>
      <c r="B123" s="1">
        <f t="shared" si="7"/>
        <v>4.0161565371432779</v>
      </c>
      <c r="C123" s="1">
        <f t="shared" si="8"/>
        <v>1.5122700939498251E-2</v>
      </c>
      <c r="E123" s="1">
        <f t="shared" si="13"/>
        <v>3.0370248631902887E-2</v>
      </c>
      <c r="G123" s="1">
        <f>3*G$7/8*(B123+3*B124+3*B125+B126)</f>
        <v>4.5744979093456116E-2</v>
      </c>
    </row>
    <row r="124" spans="1:7" ht="23.25">
      <c r="A124" s="1">
        <f t="shared" si="10"/>
        <v>0.43124999999999902</v>
      </c>
      <c r="B124" s="1">
        <f t="shared" si="7"/>
        <v>4.0492839639224556</v>
      </c>
      <c r="C124" s="1">
        <f t="shared" si="8"/>
        <v>1.5247857143646877E-2</v>
      </c>
      <c r="E124" s="1"/>
      <c r="G124" s="1"/>
    </row>
    <row r="125" spans="1:7" ht="23.25">
      <c r="A125" s="1">
        <f t="shared" si="10"/>
        <v>0.434999999999999</v>
      </c>
      <c r="B125" s="1">
        <f t="shared" si="7"/>
        <v>4.0829065126892115</v>
      </c>
      <c r="C125" s="1">
        <f t="shared" si="8"/>
        <v>1.5374890231149468E-2</v>
      </c>
      <c r="E125" s="1">
        <f t="shared" si="13"/>
        <v>3.0878408267953961E-2</v>
      </c>
      <c r="G125" s="1"/>
    </row>
    <row r="126" spans="1:7" ht="23.25">
      <c r="A126" s="1">
        <f t="shared" si="10"/>
        <v>0.43874999999999897</v>
      </c>
      <c r="B126" s="1">
        <f t="shared" si="7"/>
        <v>4.1170349439238372</v>
      </c>
      <c r="C126" s="1">
        <f t="shared" si="8"/>
        <v>1.5503841131067083E-2</v>
      </c>
      <c r="E126" s="1"/>
      <c r="G126" s="1">
        <f>3*G$7/8*(B126+3*B127+3*B128+B129)</f>
        <v>4.69057582708211E-2</v>
      </c>
    </row>
    <row r="127" spans="1:7" ht="23.25">
      <c r="A127" s="1">
        <f t="shared" si="10"/>
        <v>0.44249999999999895</v>
      </c>
      <c r="B127" s="1">
        <f t="shared" si="7"/>
        <v>4.1516803259786057</v>
      </c>
      <c r="C127" s="1">
        <f t="shared" si="8"/>
        <v>1.5634751947521338E-2</v>
      </c>
      <c r="E127" s="1">
        <f t="shared" si="13"/>
        <v>3.1402080414530624E-2</v>
      </c>
    </row>
    <row r="128" spans="1:7" ht="23.25">
      <c r="A128" s="1">
        <f t="shared" si="10"/>
        <v>0.44624999999999893</v>
      </c>
      <c r="B128" s="1">
        <f t="shared" si="7"/>
        <v>4.1868540460327734</v>
      </c>
      <c r="C128" s="1">
        <f t="shared" si="8"/>
        <v>1.5767666001651706E-2</v>
      </c>
    </row>
    <row r="129" spans="1:5" ht="23.25">
      <c r="A129" s="1">
        <f t="shared" si="10"/>
        <v>0.4499999999999989</v>
      </c>
      <c r="B129" s="1">
        <f t="shared" si="7"/>
        <v>4.2225678215148017</v>
      </c>
      <c r="C129" s="1">
        <f t="shared" si="8"/>
        <v>1.5902627875368534E-2</v>
      </c>
      <c r="E129" s="1">
        <f>E$7/3*(B129+4*B130+B131)</f>
        <v>3.1941958501611113E-2</v>
      </c>
    </row>
    <row r="130" spans="1:5" ht="23.25">
      <c r="A130" s="1">
        <f t="shared" si="10"/>
        <v>0.45374999999999888</v>
      </c>
      <c r="B130" s="1">
        <f t="shared" si="7"/>
        <v>4.2588337120150817</v>
      </c>
      <c r="C130" s="1">
        <f t="shared" si="8"/>
        <v>1.6039683456991582E-2</v>
      </c>
      <c r="E130" s="1"/>
    </row>
    <row r="131" spans="1:5" ht="23.25">
      <c r="A131" s="1">
        <f t="shared" si="10"/>
        <v>0.45749999999999885</v>
      </c>
      <c r="B131" s="1">
        <f t="shared" si="7"/>
        <v>4.295664131713762</v>
      </c>
      <c r="C131" s="1">
        <f t="shared" si="8"/>
        <v>1.617887998886899E-2</v>
      </c>
      <c r="E131" s="1">
        <f>E$7/3*(B131+4*B132+B133)</f>
        <v>3.2498777059838273E-2</v>
      </c>
    </row>
    <row r="132" spans="1:5" ht="23.25">
      <c r="A132" s="1">
        <f t="shared" si="10"/>
        <v>0.46124999999999883</v>
      </c>
      <c r="B132" s="1">
        <f t="shared" si="7"/>
        <v>4.3330718623496995</v>
      </c>
      <c r="C132" s="1">
        <f t="shared" si="8"/>
        <v>1.6320266117077036E-2</v>
      </c>
      <c r="E132" s="1"/>
    </row>
    <row r="133" spans="1:5" ht="23.25">
      <c r="A133" s="1">
        <f t="shared" si="10"/>
        <v>0.4649999999999988</v>
      </c>
      <c r="B133" s="1">
        <f t="shared" si="7"/>
        <v>4.3710700667580538</v>
      </c>
      <c r="C133" s="1">
        <f t="shared" si="8"/>
        <v>1.6463891943306944E-2</v>
      </c>
      <c r="E133" s="1">
        <f>E$7/3*(B133+4*B134+B135)</f>
        <v>3.3073314772419489E-2</v>
      </c>
    </row>
    <row r="134" spans="1:5" ht="23.25">
      <c r="A134" s="1">
        <f t="shared" si="10"/>
        <v>0.46874999999999878</v>
      </c>
      <c r="B134" s="1">
        <f t="shared" si="7"/>
        <v>4.4096723030056486</v>
      </c>
      <c r="C134" s="1">
        <f t="shared" si="8"/>
        <v>1.6609809079051113E-2</v>
      </c>
      <c r="E134" s="1"/>
    </row>
    <row r="135" spans="1:5" ht="23.25">
      <c r="A135" s="1">
        <f t="shared" si="10"/>
        <v>0.47249999999999875</v>
      </c>
      <c r="B135" s="1">
        <f t="shared" si="7"/>
        <v>4.4488925391549445</v>
      </c>
      <c r="C135" s="1">
        <f t="shared" si="8"/>
        <v>1.6758070702207889E-2</v>
      </c>
      <c r="E135" s="1">
        <f t="shared" ref="E135:E139" si="14">E$7/3*(B135+4*B136+B137)</f>
        <v>3.3666397800682361E-2</v>
      </c>
    </row>
    <row r="136" spans="1:5" ht="23.25">
      <c r="A136" s="1">
        <f t="shared" si="10"/>
        <v>0.47624999999999873</v>
      </c>
      <c r="B136" s="1">
        <f t="shared" si="7"/>
        <v>4.4887451686892614</v>
      </c>
      <c r="C136" s="1">
        <f t="shared" si="8"/>
        <v>1.6908731616230931E-2</v>
      </c>
      <c r="E136" s="1"/>
    </row>
    <row r="137" spans="1:5" ht="23.25">
      <c r="A137" s="1">
        <f t="shared" si="10"/>
        <v>0.47999999999999871</v>
      </c>
      <c r="B137" s="1">
        <f t="shared" si="7"/>
        <v>4.5292450266339008</v>
      </c>
      <c r="C137" s="1">
        <f t="shared" si="8"/>
        <v>1.706184831195692E-2</v>
      </c>
      <c r="E137" s="1">
        <f t="shared" si="14"/>
        <v>3.4278903412164545E-2</v>
      </c>
    </row>
    <row r="138" spans="1:5" ht="23.25">
      <c r="A138" s="1">
        <f t="shared" si="10"/>
        <v>0.48374999999999868</v>
      </c>
      <c r="B138" s="1">
        <f t="shared" ref="B138:B201" si="15">2/(1-A138)^1.25</f>
        <v>4.5704074064097888</v>
      </c>
      <c r="C138" s="1">
        <f t="shared" si="8"/>
        <v>1.7217479032253187E-2</v>
      </c>
      <c r="E138" s="1"/>
    </row>
    <row r="139" spans="1:5" ht="23.25">
      <c r="A139" s="1">
        <f t="shared" si="10"/>
        <v>0.48749999999999866</v>
      </c>
      <c r="B139" s="1">
        <f t="shared" si="15"/>
        <v>4.6122480774585766</v>
      </c>
      <c r="C139" s="1">
        <f t="shared" ref="C139:C202" si="16">B$7/2*(B139+B140)</f>
        <v>1.7375683839635676E-2</v>
      </c>
      <c r="E139" s="1">
        <f t="shared" si="14"/>
        <v>3.4911763943636036E-2</v>
      </c>
    </row>
    <row r="140" spans="1:5" ht="23.25">
      <c r="A140" s="1">
        <f t="shared" ref="A140:A203" si="17">A139+B$7</f>
        <v>0.49124999999999863</v>
      </c>
      <c r="B140" s="1">
        <f t="shared" si="15"/>
        <v>4.6547833036804507</v>
      </c>
      <c r="C140" s="1">
        <f t="shared" si="16"/>
        <v>1.7536524687016691E-2</v>
      </c>
      <c r="E140" s="1"/>
    </row>
    <row r="141" spans="1:5" ht="23.25">
      <c r="A141" s="1">
        <f t="shared" si="17"/>
        <v>0.49499999999999861</v>
      </c>
      <c r="B141" s="1">
        <f t="shared" si="15"/>
        <v>4.6980298627284514</v>
      </c>
      <c r="C141" s="1">
        <f t="shared" si="16"/>
        <v>1.7700065491751685E-2</v>
      </c>
      <c r="E141" s="1">
        <f>E$7/3*(B141+4*B142+B143)</f>
        <v>3.5565971135458868E-2</v>
      </c>
    </row>
    <row r="142" spans="1:5" ht="23.25">
      <c r="A142" s="1">
        <f t="shared" si="17"/>
        <v>0.49874999999999858</v>
      </c>
      <c r="B142" s="1">
        <f t="shared" si="15"/>
        <v>4.7420050662057802</v>
      </c>
      <c r="C142" s="1">
        <f t="shared" si="16"/>
        <v>1.7866372213164936E-2</v>
      </c>
      <c r="E142" s="1"/>
    </row>
    <row r="143" spans="1:5" ht="23.25">
      <c r="A143" s="1">
        <f t="shared" si="17"/>
        <v>0.50249999999999861</v>
      </c>
      <c r="B143" s="1">
        <f t="shared" si="15"/>
        <v>4.7867267808155187</v>
      </c>
      <c r="C143" s="1">
        <f t="shared" si="16"/>
        <v>1.8035512933745133E-2</v>
      </c>
      <c r="E143" s="1">
        <f>E$7/3*(B143+4*B144+B145)</f>
        <v>3.6242580878260745E-2</v>
      </c>
    </row>
    <row r="144" spans="1:5" ht="23.25">
      <c r="A144" s="1">
        <f t="shared" si="17"/>
        <v>0.50624999999999865</v>
      </c>
      <c r="B144" s="1">
        <f t="shared" si="15"/>
        <v>4.8322134505152174</v>
      </c>
      <c r="C144" s="1">
        <f t="shared" si="16"/>
        <v>1.8207557944213911E-2</v>
      </c>
      <c r="E144" s="1"/>
    </row>
    <row r="145" spans="1:5" ht="23.25">
      <c r="A145" s="1">
        <f t="shared" si="17"/>
        <v>0.50999999999999868</v>
      </c>
      <c r="B145" s="1">
        <f t="shared" si="15"/>
        <v>4.8784841197322022</v>
      </c>
      <c r="C145" s="1">
        <f t="shared" si="16"/>
        <v>1.8382579832683349E-2</v>
      </c>
      <c r="E145" s="1">
        <f>E$7/3*(B145+4*B146+B147)</f>
        <v>3.6942718418124243E-2</v>
      </c>
    </row>
    <row r="146" spans="1:5" ht="23.25">
      <c r="A146" s="1">
        <f t="shared" si="17"/>
        <v>0.51374999999999871</v>
      </c>
      <c r="B146" s="1">
        <f t="shared" si="15"/>
        <v>4.9255584576989175</v>
      </c>
      <c r="C146" s="1">
        <f t="shared" si="16"/>
        <v>1.8560653578132073E-2</v>
      </c>
      <c r="E146" s="1"/>
    </row>
    <row r="147" spans="1:5" ht="23.25">
      <c r="A147" s="1">
        <f t="shared" si="17"/>
        <v>0.51749999999999874</v>
      </c>
      <c r="B147" s="1">
        <f t="shared" si="15"/>
        <v>4.9734567839715211</v>
      </c>
      <c r="C147" s="1">
        <f t="shared" si="16"/>
        <v>1.8741856648444646E-2</v>
      </c>
      <c r="E147" s="1">
        <f t="shared" ref="E147:E151" si="18">E$7/3*(B147+4*B148+B149)</f>
        <v>3.766758407247689E-2</v>
      </c>
    </row>
    <row r="148" spans="1:5" ht="23.25">
      <c r="A148" s="1">
        <f t="shared" si="17"/>
        <v>0.52124999999999877</v>
      </c>
      <c r="B148" s="1">
        <f t="shared" si="15"/>
        <v>5.022200095198956</v>
      </c>
      <c r="C148" s="1">
        <f t="shared" si="16"/>
        <v>1.89262691032746E-2</v>
      </c>
      <c r="E148" s="1"/>
    </row>
    <row r="149" spans="1:5" ht="23.25">
      <c r="A149" s="1">
        <f t="shared" si="17"/>
        <v>0.5249999999999988</v>
      </c>
      <c r="B149" s="1">
        <f t="shared" si="15"/>
        <v>5.0718100932141637</v>
      </c>
      <c r="C149" s="1">
        <f t="shared" si="16"/>
        <v>1.9113973702008649E-2</v>
      </c>
      <c r="E149" s="1">
        <f t="shared" si="18"/>
        <v>3.8418459515733812E-2</v>
      </c>
    </row>
    <row r="150" spans="1:5" ht="23.25">
      <c r="A150" s="1">
        <f t="shared" si="17"/>
        <v>0.52874999999999883</v>
      </c>
      <c r="B150" s="1">
        <f t="shared" si="15"/>
        <v>5.1223092145237832</v>
      </c>
      <c r="C150" s="1">
        <f t="shared" si="16"/>
        <v>1.930505601712788E-2</v>
      </c>
      <c r="E150" s="1"/>
    </row>
    <row r="151" spans="1:5" ht="23.25">
      <c r="A151" s="1">
        <f t="shared" si="17"/>
        <v>0.53249999999999886</v>
      </c>
      <c r="B151" s="1">
        <f t="shared" si="15"/>
        <v>5.173720661277752</v>
      </c>
      <c r="C151" s="1">
        <f t="shared" si="16"/>
        <v>1.9499604553281362E-2</v>
      </c>
      <c r="E151" s="1">
        <f t="shared" si="18"/>
        <v>3.919671470164092E-2</v>
      </c>
    </row>
    <row r="152" spans="1:5" ht="23.25">
      <c r="A152" s="1">
        <f t="shared" si="17"/>
        <v>0.53624999999999889</v>
      </c>
      <c r="B152" s="1">
        <f t="shared" si="15"/>
        <v>5.2260684338056391</v>
      </c>
      <c r="C152" s="1">
        <f t="shared" si="16"/>
        <v>1.9697710872408875E-2</v>
      </c>
    </row>
    <row r="153" spans="1:5" ht="23.25">
      <c r="A153" s="1">
        <f t="shared" si="17"/>
        <v>0.53999999999999893</v>
      </c>
      <c r="B153" s="1">
        <f t="shared" si="15"/>
        <v>5.2793773648124276</v>
      </c>
      <c r="C153" s="1">
        <f t="shared" si="16"/>
        <v>1.989946972527214E-2</v>
      </c>
      <c r="E153" s="1">
        <f>E$7/3*(B153+4*B154+B155)</f>
        <v>4.0003815498365444E-2</v>
      </c>
    </row>
    <row r="154" spans="1:5" ht="23.25">
      <c r="A154" s="1">
        <f t="shared" si="17"/>
        <v>0.54374999999999896</v>
      </c>
      <c r="B154" s="1">
        <f t="shared" si="15"/>
        <v>5.3336731553327121</v>
      </c>
      <c r="C154" s="1">
        <f t="shared" si="16"/>
        <v>2.0104979189778355E-2</v>
      </c>
      <c r="E154" s="1"/>
    </row>
    <row r="155" spans="1:5" ht="23.25">
      <c r="A155" s="1">
        <f t="shared" si="17"/>
        <v>0.54749999999999899</v>
      </c>
      <c r="B155" s="1">
        <f t="shared" si="15"/>
        <v>5.3889824125490771</v>
      </c>
      <c r="C155" s="1">
        <f t="shared" si="16"/>
        <v>2.0314340816506488E-2</v>
      </c>
      <c r="E155" s="1">
        <f>E$7/3*(B155+4*B156+B157)</f>
        <v>4.0841332122890192E-2</v>
      </c>
    </row>
    <row r="156" spans="1:5" ht="23.25">
      <c r="A156" s="1">
        <f t="shared" si="17"/>
        <v>0.55124999999999902</v>
      </c>
      <c r="B156" s="1">
        <f t="shared" si="15"/>
        <v>5.4453326895877163</v>
      </c>
      <c r="C156" s="1">
        <f t="shared" si="16"/>
        <v>2.0527659781874864E-2</v>
      </c>
      <c r="E156" s="1"/>
    </row>
    <row r="157" spans="1:5" ht="23.25">
      <c r="A157" s="1">
        <f t="shared" si="17"/>
        <v>0.55499999999999905</v>
      </c>
      <c r="B157" s="1">
        <f t="shared" si="15"/>
        <v>5.50275252741221</v>
      </c>
      <c r="C157" s="1">
        <f t="shared" si="16"/>
        <v>2.074504504941959E-2</v>
      </c>
      <c r="E157" s="1">
        <f>E$7/3*(B157+4*B158+B159)</f>
        <v>4.1710948473432784E-2</v>
      </c>
    </row>
    <row r="158" spans="1:5" ht="23.25">
      <c r="A158" s="1">
        <f t="shared" si="17"/>
        <v>0.55874999999999908</v>
      </c>
      <c r="B158" s="1">
        <f t="shared" si="15"/>
        <v>5.5612714989449028</v>
      </c>
      <c r="C158" s="1">
        <f t="shared" si="16"/>
        <v>2.0966609539686203E-2</v>
      </c>
      <c r="E158" s="1"/>
    </row>
    <row r="159" spans="1:5" ht="23.25">
      <c r="A159" s="1">
        <f t="shared" si="17"/>
        <v>0.56249999999999911</v>
      </c>
      <c r="B159" s="1">
        <f t="shared" si="15"/>
        <v>5.6209202555544033</v>
      </c>
      <c r="C159" s="1">
        <f t="shared" si="16"/>
        <v>2.1192470309272755E-2</v>
      </c>
      <c r="E159" s="1">
        <f t="shared" ref="E159:E163" si="19">E$7/3*(B159+4*B160+B161)</f>
        <v>4.2614472472726969E-2</v>
      </c>
    </row>
    <row r="160" spans="1:5" ht="23.25">
      <c r="A160" s="1">
        <f t="shared" si="17"/>
        <v>0.56624999999999914</v>
      </c>
      <c r="B160" s="1">
        <f t="shared" si="15"/>
        <v>5.6817305760577321</v>
      </c>
      <c r="C160" s="1">
        <f t="shared" si="16"/>
        <v>2.1422748739601212E-2</v>
      </c>
      <c r="E160" s="1"/>
    </row>
    <row r="161" spans="1:5" ht="23.25">
      <c r="A161" s="1">
        <f t="shared" si="17"/>
        <v>0.56999999999999917</v>
      </c>
      <c r="B161" s="1">
        <f t="shared" si="15"/>
        <v>5.7437354183962483</v>
      </c>
      <c r="C161" s="1">
        <f t="shared" si="16"/>
        <v>2.1657570736035633E-2</v>
      </c>
      <c r="E161" s="1">
        <f t="shared" si="19"/>
        <v>4.3553847551421207E-2</v>
      </c>
    </row>
    <row r="162" spans="1:5" ht="23.25">
      <c r="A162" s="1">
        <f t="shared" si="17"/>
        <v>0.57374999999999921</v>
      </c>
      <c r="B162" s="1">
        <f t="shared" si="15"/>
        <v>5.8069689741560877</v>
      </c>
      <c r="C162" s="1">
        <f t="shared" si="16"/>
        <v>2.1897066938010849E-2</v>
      </c>
      <c r="E162" s="1"/>
    </row>
    <row r="163" spans="1:5" ht="23.25">
      <c r="A163" s="1">
        <f t="shared" si="17"/>
        <v>0.57749999999999924</v>
      </c>
      <c r="B163" s="1">
        <f t="shared" si="15"/>
        <v>5.8714667261163633</v>
      </c>
      <c r="C163" s="1">
        <f t="shared" si="16"/>
        <v>2.2141372940884262E-2</v>
      </c>
      <c r="E163" s="1">
        <f t="shared" si="19"/>
        <v>4.4531165419995078E-2</v>
      </c>
    </row>
    <row r="164" spans="1:5" ht="23.25">
      <c r="A164" s="1">
        <f t="shared" si="17"/>
        <v>0.58124999999999927</v>
      </c>
      <c r="B164" s="1">
        <f t="shared" si="15"/>
        <v>5.9372655090219082</v>
      </c>
      <c r="C164" s="1">
        <f t="shared" si="16"/>
        <v>2.2390629530276211E-2</v>
      </c>
      <c r="E164" s="1"/>
    </row>
    <row r="165" spans="1:5" ht="23.25">
      <c r="A165" s="1">
        <f t="shared" si="17"/>
        <v>0.5849999999999993</v>
      </c>
      <c r="B165" s="1">
        <f t="shared" si="15"/>
        <v>6.004403573792068</v>
      </c>
      <c r="C165" s="1">
        <f t="shared" si="16"/>
        <v>2.2644982929721873E-2</v>
      </c>
      <c r="E165" s="1">
        <f>E$7/3*(B165+4*B166+B167)</f>
        <v>4.5548680299976864E-2</v>
      </c>
    </row>
    <row r="166" spans="1:5" ht="23.25">
      <c r="A166" s="1">
        <f t="shared" si="17"/>
        <v>0.58874999999999933</v>
      </c>
      <c r="B166" s="1">
        <f t="shared" si="15"/>
        <v>6.0729206553929318</v>
      </c>
      <c r="C166" s="1">
        <f t="shared" si="16"/>
        <v>2.2904585062519928E-2</v>
      </c>
      <c r="E166" s="1"/>
    </row>
    <row r="167" spans="1:5" ht="23.25">
      <c r="A167" s="1">
        <f t="shared" si="17"/>
        <v>0.59249999999999936</v>
      </c>
      <c r="B167" s="1">
        <f t="shared" si="15"/>
        <v>6.1428580446176948</v>
      </c>
      <c r="C167" s="1">
        <f t="shared" si="16"/>
        <v>2.3169593828730663E-2</v>
      </c>
      <c r="E167" s="1">
        <f>E$7/3*(B167+4*B168+B169)</f>
        <v>4.6608824811483748E-2</v>
      </c>
    </row>
    <row r="168" spans="1:5" ht="23.25">
      <c r="A168" s="1">
        <f t="shared" si="17"/>
        <v>0.59624999999999939</v>
      </c>
      <c r="B168" s="1">
        <f t="shared" si="15"/>
        <v>6.2142586640386588</v>
      </c>
      <c r="C168" s="1">
        <f t="shared" si="16"/>
        <v>2.3440173398349987E-2</v>
      </c>
      <c r="E168" s="1"/>
    </row>
    <row r="169" spans="1:5" ht="23.25">
      <c r="A169" s="1">
        <f t="shared" si="17"/>
        <v>0.59999999999999942</v>
      </c>
      <c r="B169" s="1">
        <f t="shared" si="15"/>
        <v>6.2871671484146665</v>
      </c>
      <c r="C169" s="1">
        <f t="shared" si="16"/>
        <v>2.3716494521765191E-2</v>
      </c>
      <c r="E169" s="1">
        <f>E$7/3*(B169+4*B170+B171)</f>
        <v>4.7714227744950856E-2</v>
      </c>
    </row>
    <row r="170" spans="1:5" ht="23.25">
      <c r="A170" s="1">
        <f t="shared" si="17"/>
        <v>0.60374999999999945</v>
      </c>
      <c r="B170" s="1">
        <f t="shared" si="15"/>
        <v>6.3616299298601007</v>
      </c>
      <c r="C170" s="1">
        <f t="shared" si="16"/>
        <v>2.3998734858685714E-2</v>
      </c>
      <c r="E170" s="1"/>
    </row>
    <row r="171" spans="1:5" ht="23.25">
      <c r="A171" s="1">
        <f t="shared" si="17"/>
        <v>0.60749999999999948</v>
      </c>
      <c r="B171" s="1">
        <f t="shared" si="15"/>
        <v>6.4376953281056108</v>
      </c>
      <c r="C171" s="1">
        <f t="shared" si="16"/>
        <v>2.4287079326836325E-2</v>
      </c>
      <c r="E171" s="1">
        <f t="shared" ref="E171:E187" si="20">E$7/3*(B171+4*B172+B173)</f>
        <v>4.8867733981277688E-2</v>
      </c>
    </row>
    <row r="172" spans="1:5" ht="23.25">
      <c r="A172" s="1">
        <f t="shared" si="17"/>
        <v>0.61124999999999952</v>
      </c>
      <c r="B172" s="1">
        <f t="shared" si="15"/>
        <v>6.5154136462070955</v>
      </c>
      <c r="C172" s="1">
        <f t="shared" si="16"/>
        <v>2.4581720471803601E-2</v>
      </c>
      <c r="E172" s="1"/>
    </row>
    <row r="173" spans="1:5" ht="23.25">
      <c r="A173" s="1">
        <f t="shared" si="17"/>
        <v>0.61499999999999955</v>
      </c>
      <c r="B173" s="1">
        <f t="shared" si="15"/>
        <v>6.5948372720881565</v>
      </c>
      <c r="C173" s="1">
        <f t="shared" si="16"/>
        <v>2.4882858859538726E-2</v>
      </c>
      <c r="E173" s="1">
        <f t="shared" si="20"/>
        <v>5.0072426867618883E-2</v>
      </c>
    </row>
    <row r="174" spans="1:5" ht="23.25">
      <c r="A174" s="1">
        <f t="shared" si="17"/>
        <v>0.61874999999999958</v>
      </c>
      <c r="B174" s="1">
        <f t="shared" si="15"/>
        <v>6.6760207863324954</v>
      </c>
      <c r="C174" s="1">
        <f t="shared" si="16"/>
        <v>2.5190703493142737E-2</v>
      </c>
      <c r="E174" s="1"/>
    </row>
    <row r="175" spans="1:5" ht="23.25">
      <c r="A175" s="1">
        <f t="shared" si="17"/>
        <v>0.62249999999999961</v>
      </c>
      <c r="B175" s="1">
        <f t="shared" si="15"/>
        <v>6.7590210766769649</v>
      </c>
      <c r="C175" s="1">
        <f t="shared" si="16"/>
        <v>2.5505472255694172E-2</v>
      </c>
      <c r="E175" s="1">
        <f t="shared" si="20"/>
        <v>5.1331653407046429E-2</v>
      </c>
    </row>
    <row r="176" spans="1:5" ht="23.25">
      <c r="A176" s="1">
        <f t="shared" si="17"/>
        <v>0.62624999999999964</v>
      </c>
      <c r="B176" s="1">
        <f t="shared" si="15"/>
        <v>6.8438974596932587</v>
      </c>
      <c r="C176" s="1">
        <f t="shared" si="16"/>
        <v>2.5827392381025764E-2</v>
      </c>
    </row>
    <row r="177" spans="1:5" ht="23.25">
      <c r="A177" s="1">
        <f t="shared" si="17"/>
        <v>0.62999999999999967</v>
      </c>
      <c r="B177" s="1">
        <f t="shared" si="15"/>
        <v>6.9307118101871472</v>
      </c>
      <c r="C177" s="1">
        <f t="shared" si="16"/>
        <v>2.6156700954517536E-2</v>
      </c>
      <c r="E177" s="1">
        <f t="shared" si="20"/>
        <v>5.2649052680999918E-2</v>
      </c>
    </row>
    <row r="178" spans="1:5" ht="23.25">
      <c r="A178" s="1">
        <f t="shared" si="17"/>
        <v>0.6337499999999997</v>
      </c>
      <c r="B178" s="1">
        <f t="shared" si="15"/>
        <v>7.0195286988888714</v>
      </c>
      <c r="C178" s="1">
        <f t="shared" si="16"/>
        <v>2.6493645446149072E-2</v>
      </c>
      <c r="E178" s="1"/>
    </row>
    <row r="179" spans="1:5" ht="23.25">
      <c r="A179" s="1">
        <f t="shared" si="17"/>
        <v>0.63749999999999973</v>
      </c>
      <c r="B179" s="1">
        <f t="shared" si="15"/>
        <v>7.1104155390572998</v>
      </c>
      <c r="C179" s="1">
        <f t="shared" si="16"/>
        <v>2.6838484278246734E-2</v>
      </c>
      <c r="E179" s="1">
        <f t="shared" si="20"/>
        <v>5.4028587995898852E-2</v>
      </c>
    </row>
    <row r="180" spans="1:5" ht="23.25">
      <c r="A180" s="1">
        <f t="shared" si="17"/>
        <v>0.64124999999999976</v>
      </c>
      <c r="B180" s="1">
        <f t="shared" si="15"/>
        <v>7.2034427426742917</v>
      </c>
      <c r="C180" s="1">
        <f t="shared" si="16"/>
        <v>2.7191487430572963E-2</v>
      </c>
      <c r="E180" s="1"/>
    </row>
    <row r="181" spans="1:5" ht="23.25">
      <c r="A181" s="1">
        <f t="shared" si="17"/>
        <v>0.6449999999999998</v>
      </c>
      <c r="B181" s="1">
        <f t="shared" si="15"/>
        <v>7.2986838869646196</v>
      </c>
      <c r="C181" s="1">
        <f t="shared" si="16"/>
        <v>2.7552937085637007E-2</v>
      </c>
      <c r="E181" s="1">
        <f t="shared" si="20"/>
        <v>5.5474583332103811E-2</v>
      </c>
    </row>
    <row r="182" spans="1:5" ht="23.25">
      <c r="A182" s="1">
        <f t="shared" si="17"/>
        <v>0.64874999999999983</v>
      </c>
      <c r="B182" s="1">
        <f t="shared" si="15"/>
        <v>7.3962158920417815</v>
      </c>
      <c r="C182" s="1">
        <f t="shared" si="16"/>
        <v>2.7923128317362024E-2</v>
      </c>
    </row>
    <row r="183" spans="1:5" ht="23.25">
      <c r="A183" s="1">
        <f t="shared" si="17"/>
        <v>0.65249999999999986</v>
      </c>
      <c r="B183" s="1">
        <f t="shared" si="15"/>
        <v>7.4961192105512966</v>
      </c>
      <c r="C183" s="1">
        <f t="shared" si="16"/>
        <v>2.8302369826524267E-2</v>
      </c>
      <c r="E183" s="1">
        <f t="shared" si="20"/>
        <v>5.6991764777796876E-2</v>
      </c>
    </row>
    <row r="184" spans="1:5" ht="23.25">
      <c r="A184" s="1">
        <f t="shared" si="17"/>
        <v>0.65624999999999989</v>
      </c>
      <c r="B184" s="1">
        <f t="shared" si="15"/>
        <v>7.5984780302616457</v>
      </c>
      <c r="C184" s="1">
        <f t="shared" si="16"/>
        <v>2.8690984726689864E-2</v>
      </c>
      <c r="E184" s="1"/>
    </row>
    <row r="185" spans="1:5" ht="23.25">
      <c r="A185" s="1">
        <f t="shared" si="17"/>
        <v>0.65999999999999992</v>
      </c>
      <c r="B185" s="1">
        <f t="shared" si="15"/>
        <v>7.7033804906396144</v>
      </c>
      <c r="C185" s="1">
        <f t="shared" si="16"/>
        <v>2.908931138471612E-2</v>
      </c>
      <c r="E185" s="1">
        <f t="shared" si="20"/>
        <v>5.8585307756340604E-2</v>
      </c>
    </row>
    <row r="186" spans="1:5" ht="23.25">
      <c r="A186" s="1">
        <f t="shared" si="17"/>
        <v>0.66374999999999995</v>
      </c>
      <c r="B186" s="1">
        <f t="shared" si="15"/>
        <v>7.8109189145423148</v>
      </c>
      <c r="C186" s="1">
        <f t="shared" si="16"/>
        <v>2.9497704320261105E-2</v>
      </c>
      <c r="E186" s="1"/>
    </row>
    <row r="187" spans="1:5" ht="23.25">
      <c r="A187" s="1">
        <f t="shared" si="17"/>
        <v>0.66749999999999998</v>
      </c>
      <c r="B187" s="1">
        <f t="shared" si="15"/>
        <v>7.9211900562636073</v>
      </c>
      <c r="C187" s="1">
        <f t="shared" si="16"/>
        <v>2.9916535169161859E-2</v>
      </c>
      <c r="E187" s="1">
        <f t="shared" si="20"/>
        <v>6.0260891008332873E-2</v>
      </c>
    </row>
    <row r="188" spans="1:5" ht="23.25">
      <c r="A188" s="1">
        <f t="shared" si="17"/>
        <v>0.67125000000000001</v>
      </c>
      <c r="B188" s="1">
        <f t="shared" si="15"/>
        <v>8.0342953672893813</v>
      </c>
      <c r="C188" s="1">
        <f t="shared" si="16"/>
        <v>3.0346193716002282E-2</v>
      </c>
    </row>
    <row r="189" spans="1:5" ht="23.25">
      <c r="A189" s="1">
        <f t="shared" si="17"/>
        <v>0.67500000000000004</v>
      </c>
      <c r="B189" s="1">
        <f t="shared" si="15"/>
        <v>8.1503412812451668</v>
      </c>
      <c r="C189" s="1">
        <f t="shared" si="16"/>
        <v>3.078708900170225E-2</v>
      </c>
      <c r="E189" s="1">
        <f>E$7/3*(B189+4*B190+B191)</f>
        <v>6.2024758475308375E-2</v>
      </c>
    </row>
    <row r="190" spans="1:5" ht="23.25">
      <c r="A190" s="1">
        <f t="shared" si="17"/>
        <v>0.67875000000000008</v>
      </c>
      <c r="B190" s="1">
        <f t="shared" si="15"/>
        <v>8.2694395196626971</v>
      </c>
      <c r="C190" s="1">
        <f t="shared" si="16"/>
        <v>3.12396505125252E-2</v>
      </c>
      <c r="E190" s="1"/>
    </row>
    <row r="191" spans="1:5" ht="23.25">
      <c r="A191" s="1">
        <f t="shared" si="17"/>
        <v>0.68250000000000011</v>
      </c>
      <c r="B191" s="1">
        <f t="shared" si="15"/>
        <v>8.3917074203507411</v>
      </c>
      <c r="C191" s="1">
        <f t="shared" si="16"/>
        <v>3.1704329457529795E-2</v>
      </c>
      <c r="E191" s="1">
        <f>E$7/3*(B191+4*B192+B193)</f>
        <v>6.388379045897552E-2</v>
      </c>
    </row>
    <row r="192" spans="1:5" ht="23.25">
      <c r="A192" s="1">
        <f t="shared" si="17"/>
        <v>0.68625000000000014</v>
      </c>
      <c r="B192" s="1">
        <f t="shared" si="15"/>
        <v>8.5172682903318115</v>
      </c>
      <c r="C192" s="1">
        <f t="shared" si="16"/>
        <v>3.2181600142189203E-2</v>
      </c>
      <c r="E192" s="1"/>
    </row>
    <row r="193" spans="1:5" ht="23.25">
      <c r="A193" s="1">
        <f t="shared" si="17"/>
        <v>0.69000000000000017</v>
      </c>
      <c r="B193" s="1">
        <f t="shared" si="15"/>
        <v>8.646251785502427</v>
      </c>
      <c r="C193" s="1">
        <f t="shared" si="16"/>
        <v>3.2671961446678811E-2</v>
      </c>
      <c r="E193" s="1">
        <f>E$7/3*(B193+4*B194+B195)</f>
        <v>6.5845585708400448E-2</v>
      </c>
    </row>
    <row r="194" spans="1:5" ht="23.25">
      <c r="A194" s="1">
        <f t="shared" si="17"/>
        <v>0.6937500000000002</v>
      </c>
      <c r="B194" s="1">
        <f t="shared" si="15"/>
        <v>8.7787943193929365</v>
      </c>
      <c r="C194" s="1">
        <f t="shared" si="16"/>
        <v>3.3175938418198353E-2</v>
      </c>
      <c r="E194" s="1"/>
    </row>
    <row r="195" spans="1:5" ht="23.25">
      <c r="A195" s="1">
        <f t="shared" si="17"/>
        <v>0.69750000000000023</v>
      </c>
      <c r="B195" s="1">
        <f t="shared" si="15"/>
        <v>8.9150395036461845</v>
      </c>
      <c r="C195" s="1">
        <f t="shared" si="16"/>
        <v>3.3694083987660585E-2</v>
      </c>
      <c r="E195" s="1">
        <f t="shared" ref="E195:E199" si="21">E$7/3*(B195+4*B196+B197)</f>
        <v>6.7918556430977009E-2</v>
      </c>
    </row>
    <row r="196" spans="1:5" ht="23.25">
      <c r="A196" s="1">
        <f t="shared" si="17"/>
        <v>0.70125000000000026</v>
      </c>
      <c r="B196" s="1">
        <f t="shared" si="15"/>
        <v>9.0551386231061226</v>
      </c>
      <c r="C196" s="1">
        <f t="shared" si="16"/>
        <v>3.4226980822156992E-2</v>
      </c>
      <c r="E196" s="1"/>
    </row>
    <row r="197" spans="1:5" ht="23.25">
      <c r="A197" s="1">
        <f t="shared" si="17"/>
        <v>0.70500000000000029</v>
      </c>
      <c r="B197" s="1">
        <f t="shared" si="15"/>
        <v>9.199251148710939</v>
      </c>
      <c r="C197" s="1">
        <f t="shared" si="16"/>
        <v>3.4775243325817995E-2</v>
      </c>
      <c r="E197" s="1">
        <f t="shared" si="21"/>
        <v>7.0112038648549577E-2</v>
      </c>
    </row>
    <row r="198" spans="1:5" ht="23.25">
      <c r="A198" s="1">
        <f t="shared" si="17"/>
        <v>0.70875000000000032</v>
      </c>
      <c r="B198" s="1">
        <f t="shared" si="15"/>
        <v>9.347545291725325</v>
      </c>
      <c r="C198" s="1">
        <f t="shared" si="16"/>
        <v>3.5339519803036387E-2</v>
      </c>
      <c r="E198" s="1"/>
    </row>
    <row r="199" spans="1:5" ht="23.25">
      <c r="A199" s="1">
        <f t="shared" si="17"/>
        <v>0.71250000000000036</v>
      </c>
      <c r="B199" s="1">
        <f t="shared" si="15"/>
        <v>9.5001986032274139</v>
      </c>
      <c r="C199" s="1">
        <f t="shared" si="16"/>
        <v>3.5920494799539134E-2</v>
      </c>
      <c r="E199" s="1">
        <f t="shared" si="21"/>
        <v>7.2436420850006622E-2</v>
      </c>
    </row>
    <row r="200" spans="1:5" ht="23.25">
      <c r="A200" s="1">
        <f t="shared" si="17"/>
        <v>0.71625000000000039</v>
      </c>
      <c r="B200" s="1">
        <f t="shared" si="15"/>
        <v>9.6573986231934548</v>
      </c>
      <c r="C200" s="1">
        <f t="shared" si="16"/>
        <v>3.6518891638495338E-2</v>
      </c>
      <c r="E200" s="1"/>
    </row>
    <row r="201" spans="1:5" ht="23.25">
      <c r="A201" s="1">
        <f t="shared" si="17"/>
        <v>0.72000000000000042</v>
      </c>
      <c r="B201" s="1">
        <f t="shared" si="15"/>
        <v>9.8193435840040557</v>
      </c>
      <c r="C201" s="1">
        <f t="shared" si="16"/>
        <v>3.7135475170764258E-2</v>
      </c>
      <c r="E201" s="1">
        <f>E$7/3*(B201+4*B202+B203)</f>
        <v>7.4903294555215549E-2</v>
      </c>
    </row>
    <row r="202" spans="1:5" ht="23.25">
      <c r="A202" s="1">
        <f t="shared" si="17"/>
        <v>0.72375000000000045</v>
      </c>
      <c r="B202" s="1">
        <f t="shared" ref="B202:B249" si="22">2/(1-A202)^1.25</f>
        <v>9.9862431737368809</v>
      </c>
      <c r="C202" s="1">
        <f t="shared" si="16"/>
        <v>3.7771054760545757E-2</v>
      </c>
      <c r="E202" s="1"/>
    </row>
    <row r="203" spans="1:5" ht="23.25">
      <c r="A203" s="1">
        <f t="shared" si="17"/>
        <v>0.72750000000000048</v>
      </c>
      <c r="B203" s="1">
        <f t="shared" si="22"/>
        <v>10.158319365220853</v>
      </c>
      <c r="C203" s="1">
        <f t="shared" ref="C203:C248" si="23">B$7/2*(B203+B204)</f>
        <v>3.8426487530131337E-2</v>
      </c>
      <c r="E203" s="1">
        <f>E$7/3*(B203+4*B204+B205)</f>
        <v>7.7525631240682027E-2</v>
      </c>
    </row>
    <row r="204" spans="1:5" ht="23.25">
      <c r="A204" s="1">
        <f t="shared" ref="A204:A249" si="24">A203+B$7</f>
        <v>0.73125000000000051</v>
      </c>
      <c r="B204" s="1">
        <f t="shared" si="22"/>
        <v>10.335807317515858</v>
      </c>
      <c r="C204" s="1">
        <f t="shared" si="23"/>
        <v>3.9102681890207248E-2</v>
      </c>
      <c r="E204" s="1"/>
    </row>
    <row r="205" spans="1:5" ht="23.25">
      <c r="A205" s="1">
        <f t="shared" si="24"/>
        <v>0.73500000000000054</v>
      </c>
      <c r="B205" s="1">
        <f t="shared" si="22"/>
        <v>10.518956357261336</v>
      </c>
      <c r="C205" s="1">
        <f t="shared" si="23"/>
        <v>3.9800601385277787E-2</v>
      </c>
      <c r="E205" s="1">
        <f>E$7/3*(B205+4*B206+B207)</f>
        <v>8.0317991135610167E-2</v>
      </c>
    </row>
    <row r="206" spans="1:5" ht="23.25">
      <c r="A206" s="1">
        <f t="shared" si="24"/>
        <v>0.73875000000000057</v>
      </c>
      <c r="B206" s="1">
        <f t="shared" si="22"/>
        <v>10.708031048220148</v>
      </c>
      <c r="C206" s="1">
        <f t="shared" si="23"/>
        <v>4.0521268887311911E-2</v>
      </c>
      <c r="E206" s="1"/>
    </row>
    <row r="207" spans="1:5" ht="23.25">
      <c r="A207" s="1">
        <f t="shared" si="24"/>
        <v>0.7425000000000006</v>
      </c>
      <c r="B207" s="1">
        <f t="shared" si="22"/>
        <v>10.903312358346204</v>
      </c>
      <c r="C207" s="1">
        <f t="shared" si="23"/>
        <v>4.1265771174731389E-2</v>
      </c>
      <c r="E207" s="1">
        <f t="shared" ref="E207:E211" si="25">E$7/3*(B207+4*B208+B209)</f>
        <v>8.3296770745883097E-2</v>
      </c>
    </row>
    <row r="208" spans="1:5" ht="23.25">
      <c r="A208" s="1">
        <f t="shared" si="24"/>
        <v>0.74625000000000064</v>
      </c>
      <c r="B208" s="1">
        <f t="shared" si="22"/>
        <v>11.105098934843868</v>
      </c>
      <c r="C208" s="1">
        <f t="shared" si="23"/>
        <v>4.2035263938428755E-2</v>
      </c>
      <c r="E208" s="1"/>
    </row>
    <row r="209" spans="1:5" ht="23.25">
      <c r="A209" s="1">
        <f t="shared" si="24"/>
        <v>0.75000000000000067</v>
      </c>
      <c r="B209" s="1">
        <f t="shared" si="22"/>
        <v>11.313708498984798</v>
      </c>
      <c r="C209" s="1">
        <f t="shared" si="23"/>
        <v>4.2830977261713261E-2</v>
      </c>
      <c r="E209" s="1">
        <f t="shared" si="25"/>
        <v>8.648049769398751E-2</v>
      </c>
    </row>
    <row r="210" spans="1:5" ht="23.25">
      <c r="A210" s="1">
        <f t="shared" si="24"/>
        <v>0.7537500000000007</v>
      </c>
      <c r="B210" s="1">
        <f t="shared" si="22"/>
        <v>11.529479373928938</v>
      </c>
      <c r="C210" s="1">
        <f t="shared" si="23"/>
        <v>4.3654221627034501E-2</v>
      </c>
      <c r="E210" s="1"/>
    </row>
    <row r="211" spans="1:5" ht="23.25">
      <c r="A211" s="1">
        <f t="shared" si="24"/>
        <v>0.75750000000000073</v>
      </c>
      <c r="B211" s="1">
        <f t="shared" si="22"/>
        <v>11.75277216048946</v>
      </c>
      <c r="C211" s="1">
        <f t="shared" si="23"/>
        <v>4.4506394509145002E-2</v>
      </c>
      <c r="E211" s="1">
        <f t="shared" si="25"/>
        <v>8.9890183698516035E-2</v>
      </c>
    </row>
    <row r="212" spans="1:5" ht="23.25">
      <c r="A212" s="1">
        <f t="shared" si="24"/>
        <v>0.76125000000000076</v>
      </c>
      <c r="B212" s="1">
        <f t="shared" si="22"/>
        <v>11.983971577721206</v>
      </c>
      <c r="C212" s="1">
        <f t="shared" si="23"/>
        <v>4.5388987622174533E-2</v>
      </c>
    </row>
    <row r="213" spans="1:5" ht="23.25">
      <c r="A213" s="1">
        <f t="shared" si="24"/>
        <v>0.76500000000000079</v>
      </c>
      <c r="B213" s="1">
        <f t="shared" si="22"/>
        <v>12.223488487438544</v>
      </c>
      <c r="C213" s="1">
        <f t="shared" si="23"/>
        <v>4.6303594897065668E-2</v>
      </c>
      <c r="E213" s="1">
        <f>E$7/3*(B213+4*B214+B215)</f>
        <v>9.3549749426307116E-2</v>
      </c>
    </row>
    <row r="214" spans="1:5" ht="23.25">
      <c r="A214" s="1">
        <f t="shared" si="24"/>
        <v>0.76875000000000082</v>
      </c>
      <c r="B214" s="1">
        <f t="shared" si="22"/>
        <v>12.47176212432981</v>
      </c>
      <c r="C214" s="1">
        <f t="shared" si="23"/>
        <v>4.7251921276158217E-2</v>
      </c>
      <c r="E214" s="1"/>
    </row>
    <row r="215" spans="1:5" ht="23.25">
      <c r="A215" s="1">
        <f t="shared" si="24"/>
        <v>0.77250000000000085</v>
      </c>
      <c r="B215" s="1">
        <f t="shared" si="22"/>
        <v>12.729262556287901</v>
      </c>
      <c r="C215" s="1">
        <f t="shared" si="23"/>
        <v>4.8235792423641621E-2</v>
      </c>
      <c r="E215" s="1">
        <f>E$7/3*(B215+4*B216+B217)</f>
        <v>9.7486538766161146E-2</v>
      </c>
    </row>
    <row r="216" spans="1:5" ht="23.25">
      <c r="A216" s="1">
        <f t="shared" si="24"/>
        <v>0.77625000000000088</v>
      </c>
      <c r="B216" s="1">
        <f t="shared" si="22"/>
        <v>12.996493402987626</v>
      </c>
      <c r="C216" s="1">
        <f t="shared" si="23"/>
        <v>4.9257165464396485E-2</v>
      </c>
      <c r="E216" s="1"/>
    </row>
    <row r="217" spans="1:5" ht="23.25">
      <c r="A217" s="1">
        <f t="shared" si="24"/>
        <v>0.78000000000000091</v>
      </c>
      <c r="B217" s="1">
        <f t="shared" si="22"/>
        <v>13.273994844690499</v>
      </c>
      <c r="C217" s="1">
        <f t="shared" si="23"/>
        <v>5.0318140879749458E-2</v>
      </c>
      <c r="E217" s="1">
        <f>E$7/3*(B217+4*B218+B219)</f>
        <v>0.10173194511928298</v>
      </c>
    </row>
    <row r="218" spans="1:5" ht="23.25">
      <c r="A218" s="1">
        <f t="shared" si="24"/>
        <v>0.78375000000000095</v>
      </c>
      <c r="B218" s="1">
        <f t="shared" si="22"/>
        <v>13.562346957842543</v>
      </c>
      <c r="C218" s="1">
        <f t="shared" si="23"/>
        <v>5.1420975707265504E-2</v>
      </c>
      <c r="E218" s="1"/>
    </row>
    <row r="219" spans="1:5" ht="23.25">
      <c r="A219" s="1">
        <f t="shared" si="24"/>
        <v>0.78750000000000098</v>
      </c>
      <c r="B219" s="1">
        <f t="shared" si="22"/>
        <v>13.862173419365725</v>
      </c>
      <c r="C219" s="1">
        <f t="shared" si="23"/>
        <v>5.2568098213374007E-2</v>
      </c>
      <c r="E219" s="1">
        <f t="shared" ref="E219:E223" si="26">E$7/3*(B219+4*B220+B221)</f>
        <v>0.10632217903362789</v>
      </c>
    </row>
    <row r="220" spans="1:5" ht="23.25">
      <c r="A220" s="1">
        <f t="shared" si="24"/>
        <v>0.79125000000000101</v>
      </c>
      <c r="B220" s="1">
        <f t="shared" si="22"/>
        <v>14.174145627767077</v>
      </c>
      <c r="C220" s="1">
        <f t="shared" si="23"/>
        <v>5.376212423294132E-2</v>
      </c>
      <c r="E220" s="1"/>
    </row>
    <row r="221" spans="1:5" ht="23.25">
      <c r="A221" s="1">
        <f t="shared" si="24"/>
        <v>0.79500000000000104</v>
      </c>
      <c r="B221" s="1">
        <f t="shared" si="22"/>
        <v>14.498987296468293</v>
      </c>
      <c r="C221" s="1">
        <f t="shared" si="23"/>
        <v>5.5005875399556141E-2</v>
      </c>
      <c r="E221" s="1">
        <f t="shared" si="26"/>
        <v>0.11129921557468972</v>
      </c>
    </row>
    <row r="222" spans="1:5" ht="23.25">
      <c r="A222" s="1">
        <f t="shared" si="24"/>
        <v>0.79875000000000107</v>
      </c>
      <c r="B222" s="1">
        <f t="shared" si="22"/>
        <v>14.837479583294979</v>
      </c>
      <c r="C222" s="1">
        <f t="shared" si="23"/>
        <v>5.6302399525122261E-2</v>
      </c>
      <c r="E222" s="1"/>
    </row>
    <row r="223" spans="1:5" ht="23.25">
      <c r="A223" s="1">
        <f t="shared" si="24"/>
        <v>0.8025000000000011</v>
      </c>
      <c r="B223" s="1">
        <f t="shared" si="22"/>
        <v>15.19046683010356</v>
      </c>
      <c r="C223" s="1">
        <f t="shared" si="23"/>
        <v>5.7654993428377509E-2</v>
      </c>
      <c r="E223" s="1">
        <f t="shared" si="26"/>
        <v>0.11671197215511069</v>
      </c>
    </row>
    <row r="224" spans="1:5" ht="23.25">
      <c r="A224" s="1">
        <f t="shared" si="24"/>
        <v>0.80625000000000113</v>
      </c>
      <c r="B224" s="1">
        <f t="shared" si="22"/>
        <v>15.558862998364443</v>
      </c>
      <c r="C224" s="1">
        <f t="shared" si="23"/>
        <v>5.9067228560421847E-2</v>
      </c>
      <c r="E224" s="1"/>
    </row>
    <row r="225" spans="1:5" ht="23.25">
      <c r="A225" s="1">
        <f t="shared" si="24"/>
        <v>0.81000000000000116</v>
      </c>
      <c r="B225" s="1">
        <f t="shared" si="22"/>
        <v>15.943658900527209</v>
      </c>
      <c r="C225" s="1">
        <f t="shared" si="23"/>
        <v>6.0542979832768962E-2</v>
      </c>
      <c r="E225" s="1">
        <f>E$7/3*(B225+4*B226+B227)</f>
        <v>0.12261778449535861</v>
      </c>
    </row>
    <row r="226" spans="1:5" ht="23.25">
      <c r="A226" s="1">
        <f t="shared" si="24"/>
        <v>0.81375000000000119</v>
      </c>
      <c r="B226" s="1">
        <f t="shared" si="22"/>
        <v>16.345930343616235</v>
      </c>
      <c r="C226" s="1">
        <f t="shared" si="23"/>
        <v>6.2086458121708064E-2</v>
      </c>
      <c r="E226" s="1"/>
    </row>
    <row r="227" spans="1:5" ht="23.25">
      <c r="A227" s="1">
        <f t="shared" si="24"/>
        <v>0.81750000000000123</v>
      </c>
      <c r="B227" s="1">
        <f t="shared" si="22"/>
        <v>16.766847321294733</v>
      </c>
      <c r="C227" s="1">
        <f t="shared" si="23"/>
        <v>6.3702247004193219E-2</v>
      </c>
      <c r="E227" s="1">
        <f>E$7/3*(B227+4*B228+B229)</f>
        <v>0.12908427195710623</v>
      </c>
    </row>
    <row r="228" spans="1:5" ht="23.25">
      <c r="A228" s="1">
        <f t="shared" si="24"/>
        <v>0.82125000000000126</v>
      </c>
      <c r="B228" s="1">
        <f t="shared" si="22"/>
        <v>17.207684414274976</v>
      </c>
      <c r="C228" s="1">
        <f t="shared" si="23"/>
        <v>6.5395344377934969E-2</v>
      </c>
      <c r="E228" s="1"/>
    </row>
    <row r="229" spans="1:5" ht="23.25">
      <c r="A229" s="1">
        <f t="shared" si="24"/>
        <v>0.82500000000000129</v>
      </c>
      <c r="B229" s="1">
        <f t="shared" si="22"/>
        <v>17.66983258729034</v>
      </c>
      <c r="C229" s="1">
        <f t="shared" si="23"/>
        <v>6.7171209735427201E-2</v>
      </c>
      <c r="E229" s="1">
        <f>E$7/3*(B229+4*B230+B231)</f>
        <v>0.13619171667113697</v>
      </c>
    </row>
    <row r="230" spans="1:5" ht="23.25">
      <c r="A230" s="1">
        <f t="shared" si="24"/>
        <v>0.82875000000000132</v>
      </c>
      <c r="B230" s="1">
        <f t="shared" si="22"/>
        <v>18.15481260493749</v>
      </c>
      <c r="C230" s="1">
        <f t="shared" si="23"/>
        <v>6.9035818002762692E-2</v>
      </c>
      <c r="E230" s="1"/>
    </row>
    <row r="231" spans="1:5" ht="23.25">
      <c r="A231" s="1">
        <f t="shared" si="24"/>
        <v>0.83250000000000135</v>
      </c>
      <c r="B231" s="1">
        <f t="shared" si="22"/>
        <v>18.664290329869271</v>
      </c>
      <c r="C231" s="1">
        <f t="shared" si="23"/>
        <v>7.099572102488716E-2</v>
      </c>
      <c r="E231" s="1">
        <f t="shared" ref="E231:E247" si="27">E$7/3*(B231+4*B232+B233)</f>
        <v>0.14403612821608838</v>
      </c>
    </row>
    <row r="232" spans="1:5" ht="23.25">
      <c r="A232" s="1">
        <f t="shared" si="24"/>
        <v>0.83625000000000138</v>
      </c>
      <c r="B232" s="1">
        <f t="shared" si="22"/>
        <v>19.20009421673721</v>
      </c>
      <c r="C232" s="1">
        <f t="shared" si="23"/>
        <v>7.3058117986480875E-2</v>
      </c>
      <c r="E232" s="1"/>
    </row>
    <row r="233" spans="1:5" ht="23.25">
      <c r="A233" s="1">
        <f t="shared" si="24"/>
        <v>0.84000000000000141</v>
      </c>
      <c r="B233" s="1">
        <f t="shared" si="22"/>
        <v>19.764235376052586</v>
      </c>
      <c r="C233" s="1">
        <f t="shared" si="23"/>
        <v>7.5230936310917484E-2</v>
      </c>
      <c r="E233" s="1">
        <f t="shared" si="27"/>
        <v>0.15273323410847675</v>
      </c>
    </row>
    <row r="234" spans="1:5" ht="23.25">
      <c r="A234" s="1">
        <f t="shared" si="24"/>
        <v>0.84375000000000144</v>
      </c>
      <c r="B234" s="1">
        <f t="shared" si="22"/>
        <v>20.358930656436737</v>
      </c>
      <c r="C234" s="1">
        <f t="shared" si="23"/>
        <v>7.7522924890159911E-2</v>
      </c>
      <c r="E234" s="1"/>
    </row>
    <row r="235" spans="1:5" ht="23.25">
      <c r="A235" s="1">
        <f t="shared" si="24"/>
        <v>0.84750000000000147</v>
      </c>
      <c r="B235" s="1">
        <f t="shared" si="22"/>
        <v>20.986629284981873</v>
      </c>
      <c r="C235" s="1">
        <f t="shared" si="23"/>
        <v>7.9943761880665529E-2</v>
      </c>
      <c r="E235" s="1">
        <f t="shared" si="27"/>
        <v>0.16242373706438792</v>
      </c>
    </row>
    <row r="236" spans="1:5" ht="23.25">
      <c r="A236" s="1">
        <f t="shared" si="24"/>
        <v>0.85125000000000151</v>
      </c>
      <c r="B236" s="1">
        <f t="shared" si="22"/>
        <v>21.650043718039743</v>
      </c>
      <c r="C236" s="1">
        <f t="shared" si="23"/>
        <v>8.2504179773267267E-2</v>
      </c>
    </row>
    <row r="237" spans="1:5" ht="23.25">
      <c r="A237" s="1">
        <f t="shared" si="24"/>
        <v>0.85500000000000154</v>
      </c>
      <c r="B237" s="1">
        <f t="shared" si="22"/>
        <v>22.352185494369465</v>
      </c>
      <c r="C237" s="1">
        <f t="shared" si="23"/>
        <v>8.5216111033042358E-2</v>
      </c>
      <c r="E237" s="1">
        <f t="shared" si="27"/>
        <v>0.17328033055702688</v>
      </c>
    </row>
    <row r="238" spans="1:5" ht="23.25">
      <c r="A238" s="1">
        <f t="shared" si="24"/>
        <v>0.85875000000000157</v>
      </c>
      <c r="B238" s="1">
        <f t="shared" si="22"/>
        <v>23.096407056586457</v>
      </c>
      <c r="C238" s="1">
        <f t="shared" si="23"/>
        <v>8.809285834029873E-2</v>
      </c>
      <c r="E238" s="1"/>
    </row>
    <row r="239" spans="1:5" ht="23.25">
      <c r="A239" s="1">
        <f t="shared" si="24"/>
        <v>0.8625000000000016</v>
      </c>
      <c r="B239" s="1">
        <f t="shared" si="22"/>
        <v>23.886450724906197</v>
      </c>
      <c r="C239" s="1">
        <f t="shared" si="23"/>
        <v>9.1149294387892293E-2</v>
      </c>
      <c r="E239" s="1">
        <f t="shared" si="27"/>
        <v>0.18551719353586457</v>
      </c>
    </row>
    <row r="240" spans="1:5" ht="23.25">
      <c r="A240" s="1">
        <f t="shared" si="24"/>
        <v>0.86625000000000163</v>
      </c>
      <c r="B240" s="1">
        <f t="shared" si="22"/>
        <v>24.726506281969687</v>
      </c>
      <c r="C240" s="1">
        <f t="shared" si="23"/>
        <v>9.4402097358518247E-2</v>
      </c>
      <c r="E240" s="1"/>
    </row>
    <row r="241" spans="1:5" ht="23.25">
      <c r="A241" s="1">
        <f t="shared" si="24"/>
        <v>0.87000000000000166</v>
      </c>
      <c r="B241" s="1">
        <f t="shared" si="22"/>
        <v>25.621278975906709</v>
      </c>
      <c r="C241" s="1">
        <f t="shared" si="23"/>
        <v>9.7870029692108992E-2</v>
      </c>
      <c r="E241" s="1">
        <f t="shared" si="27"/>
        <v>0.1994030417157098</v>
      </c>
    </row>
    <row r="242" spans="1:5" ht="23.25">
      <c r="A242" s="1">
        <f t="shared" si="24"/>
        <v>0.87375000000000169</v>
      </c>
      <c r="B242" s="1">
        <f t="shared" si="22"/>
        <v>26.576070193218083</v>
      </c>
      <c r="C242" s="1">
        <f t="shared" si="23"/>
        <v>0.10157426965688789</v>
      </c>
    </row>
    <row r="243" spans="1:5" ht="23.25">
      <c r="A243" s="1">
        <f t="shared" si="24"/>
        <v>0.87750000000000172</v>
      </c>
      <c r="B243" s="1">
        <f t="shared" si="22"/>
        <v>27.596873623788788</v>
      </c>
      <c r="C243" s="1">
        <f t="shared" si="23"/>
        <v>0.10553880769163682</v>
      </c>
      <c r="E243" s="1">
        <f t="shared" si="27"/>
        <v>0.2152793797728407</v>
      </c>
    </row>
    <row r="244" spans="1:5" ht="23.25">
      <c r="A244" s="1">
        <f t="shared" si="24"/>
        <v>0.88125000000000175</v>
      </c>
      <c r="B244" s="1">
        <f t="shared" si="22"/>
        <v>28.690490478417509</v>
      </c>
      <c r="C244" s="1">
        <f t="shared" si="23"/>
        <v>0.10979092267355858</v>
      </c>
      <c r="E244" s="1"/>
    </row>
    <row r="245" spans="1:5" ht="23.25">
      <c r="A245" s="1">
        <f t="shared" si="24"/>
        <v>0.88500000000000179</v>
      </c>
      <c r="B245" s="1">
        <f t="shared" si="22"/>
        <v>29.864668280813731</v>
      </c>
      <c r="C245" s="1">
        <f t="shared" si="23"/>
        <v>0.11436175743639593</v>
      </c>
      <c r="E245" s="1">
        <f t="shared" si="27"/>
        <v>0.23358652308089867</v>
      </c>
    </row>
    <row r="246" spans="1:5" ht="23.25">
      <c r="A246" s="1">
        <f t="shared" si="24"/>
        <v>0.88875000000000182</v>
      </c>
      <c r="B246" s="1">
        <f t="shared" si="22"/>
        <v>31.128269018597425</v>
      </c>
      <c r="C246" s="1">
        <f t="shared" si="23"/>
        <v>0.1192870183652117</v>
      </c>
      <c r="E246" s="1"/>
    </row>
    <row r="247" spans="1:5" ht="23.25">
      <c r="A247" s="1">
        <f t="shared" si="24"/>
        <v>0.89250000000000185</v>
      </c>
      <c r="B247" s="1">
        <f t="shared" si="22"/>
        <v>32.49147410951548</v>
      </c>
      <c r="C247" s="1">
        <f t="shared" si="23"/>
        <v>0.1246078312154798</v>
      </c>
      <c r="E247" s="1">
        <f t="shared" si="27"/>
        <v>0.25490150724823718</v>
      </c>
    </row>
    <row r="248" spans="1:5" ht="23.25">
      <c r="A248" s="1">
        <f t="shared" si="24"/>
        <v>0.89625000000000188</v>
      </c>
      <c r="B248" s="1">
        <f t="shared" si="22"/>
        <v>33.966035872073739</v>
      </c>
      <c r="C248" s="1">
        <f t="shared" si="23"/>
        <v>0.13037179513659947</v>
      </c>
    </row>
    <row r="249" spans="1:5" ht="23.25">
      <c r="A249" s="1">
        <f t="shared" si="24"/>
        <v>0.90000000000000191</v>
      </c>
      <c r="B249" s="1">
        <f t="shared" si="22"/>
        <v>35.56558820077931</v>
      </c>
      <c r="C249" s="1"/>
    </row>
    <row r="250" spans="1:5" ht="23.25">
      <c r="A250" s="1"/>
    </row>
    <row r="251" spans="1:5" ht="23.25">
      <c r="A251" s="1"/>
    </row>
    <row r="252" spans="1:5" ht="23.25">
      <c r="A252" s="1"/>
    </row>
    <row r="253" spans="1:5" ht="23.25">
      <c r="A253" s="1"/>
    </row>
    <row r="254" spans="1:5" ht="23.25">
      <c r="A254" s="1"/>
    </row>
    <row r="255" spans="1:5" ht="23.25">
      <c r="A255" s="1"/>
    </row>
    <row r="256" spans="1:5" ht="23.25">
      <c r="A256" s="1"/>
    </row>
    <row r="257" spans="1:1" ht="23.25">
      <c r="A257" s="1"/>
    </row>
    <row r="258" spans="1:1" ht="23.25">
      <c r="A258" s="1"/>
    </row>
    <row r="259" spans="1:1" ht="23.25">
      <c r="A259" s="1"/>
    </row>
    <row r="260" spans="1:1" ht="23.25">
      <c r="A260" s="1"/>
    </row>
    <row r="261" spans="1:1" ht="23.25">
      <c r="A261" s="1"/>
    </row>
    <row r="262" spans="1:1" ht="23.25">
      <c r="A262" s="1"/>
    </row>
    <row r="263" spans="1:1" ht="23.25">
      <c r="A263" s="1"/>
    </row>
    <row r="264" spans="1:1" ht="23.25">
      <c r="A264" s="1"/>
    </row>
    <row r="265" spans="1:1" ht="23.25">
      <c r="A265" s="1"/>
    </row>
    <row r="266" spans="1:1" ht="23.25">
      <c r="A266" s="1"/>
    </row>
    <row r="267" spans="1:1" ht="23.25">
      <c r="A267" s="1"/>
    </row>
    <row r="268" spans="1:1" ht="23.25">
      <c r="A268" s="1"/>
    </row>
    <row r="269" spans="1:1" ht="23.25">
      <c r="A269" s="1"/>
    </row>
    <row r="270" spans="1:1" ht="23.25">
      <c r="A270" s="1"/>
    </row>
    <row r="271" spans="1:1" ht="23.25">
      <c r="A271" s="1"/>
    </row>
    <row r="272" spans="1:1" ht="23.25">
      <c r="A272" s="1"/>
    </row>
    <row r="273" spans="1:1" ht="23.25">
      <c r="A273" s="1"/>
    </row>
    <row r="274" spans="1:1" ht="23.25">
      <c r="A274" s="1"/>
    </row>
    <row r="275" spans="1:1" ht="23.25">
      <c r="A275" s="1"/>
    </row>
    <row r="276" spans="1:1" ht="23.25">
      <c r="A276" s="1"/>
    </row>
    <row r="277" spans="1:1" ht="23.25">
      <c r="A277" s="1"/>
    </row>
    <row r="278" spans="1:1" ht="23.25">
      <c r="A278" s="1"/>
    </row>
    <row r="279" spans="1:1" ht="23.25">
      <c r="A279" s="1"/>
    </row>
    <row r="280" spans="1:1" ht="23.25">
      <c r="A280" s="1"/>
    </row>
    <row r="281" spans="1:1" ht="23.25">
      <c r="A281" s="1"/>
    </row>
    <row r="282" spans="1:1" ht="23.25">
      <c r="A282" s="1"/>
    </row>
    <row r="283" spans="1:1" ht="23.25">
      <c r="A283" s="1"/>
    </row>
    <row r="284" spans="1:1" ht="23.25">
      <c r="A284" s="1"/>
    </row>
    <row r="285" spans="1:1" ht="23.25">
      <c r="A285" s="1"/>
    </row>
    <row r="286" spans="1:1" ht="23.25">
      <c r="A286" s="1"/>
    </row>
    <row r="287" spans="1:1" ht="23.25">
      <c r="A287" s="1"/>
    </row>
    <row r="288" spans="1:1" ht="23.25">
      <c r="A288" s="1"/>
    </row>
    <row r="289" spans="1:1" ht="23.25">
      <c r="A289" s="1"/>
    </row>
    <row r="290" spans="1:1" ht="23.25">
      <c r="A290" s="1"/>
    </row>
    <row r="291" spans="1:1" ht="23.25">
      <c r="A291" s="1"/>
    </row>
    <row r="292" spans="1:1" ht="23.25">
      <c r="A292" s="1"/>
    </row>
  </sheetData>
  <mergeCells count="4">
    <mergeCell ref="C6:D6"/>
    <mergeCell ref="E6:F6"/>
    <mergeCell ref="G6:H6"/>
    <mergeCell ref="E1:I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29" sqref="D29"/>
    </sheetView>
  </sheetViews>
  <sheetFormatPr defaultRowHeight="15"/>
  <cols>
    <col min="1" max="3" width="14.28515625" customWidth="1"/>
    <col min="4" max="4" width="15.5703125" customWidth="1"/>
    <col min="5" max="10" width="14.28515625" customWidth="1"/>
  </cols>
  <sheetData>
    <row r="1" spans="1:10" ht="23.25">
      <c r="A1" s="1" t="s">
        <v>0</v>
      </c>
      <c r="B1" s="1"/>
      <c r="D1" s="16" t="s">
        <v>16</v>
      </c>
      <c r="E1" s="1"/>
      <c r="F1" s="1"/>
      <c r="G1" s="1"/>
      <c r="H1" s="1"/>
      <c r="I1" s="1"/>
      <c r="J1" s="1"/>
    </row>
    <row r="2" spans="1:10" ht="23.25">
      <c r="A2" s="1"/>
      <c r="B2" s="1"/>
      <c r="C2" s="1"/>
      <c r="D2" s="13">
        <v>6.2262500000000003</v>
      </c>
      <c r="E2" s="1"/>
      <c r="F2" s="1"/>
      <c r="G2" s="1"/>
      <c r="H2" s="1"/>
      <c r="I2" s="1"/>
      <c r="J2" s="1"/>
    </row>
    <row r="3" spans="1:10" ht="23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>
      <c r="A4" s="1"/>
      <c r="C4" s="14" t="s">
        <v>6</v>
      </c>
      <c r="D4" s="14"/>
      <c r="E4" s="1"/>
      <c r="F4" s="1"/>
      <c r="G4" s="1"/>
      <c r="H4" s="1"/>
      <c r="I4" s="1"/>
      <c r="J4" s="1"/>
    </row>
    <row r="5" spans="1:10" ht="23.25">
      <c r="A5" s="1" t="s">
        <v>1</v>
      </c>
      <c r="B5" s="1">
        <f>0.9/10</f>
        <v>0.09</v>
      </c>
      <c r="C5" s="1"/>
      <c r="D5" s="1"/>
      <c r="E5" s="1"/>
      <c r="F5" s="1"/>
      <c r="G5" s="1"/>
      <c r="H5" s="1"/>
      <c r="I5" s="1"/>
      <c r="J5" s="1"/>
    </row>
    <row r="6" spans="1:10" ht="23.25">
      <c r="A6" s="1" t="s">
        <v>2</v>
      </c>
      <c r="B6" s="1" t="s">
        <v>3</v>
      </c>
      <c r="C6" s="1" t="s">
        <v>4</v>
      </c>
      <c r="D6" s="1" t="s">
        <v>14</v>
      </c>
      <c r="E6" s="1"/>
      <c r="F6" s="1"/>
      <c r="G6" s="1"/>
      <c r="H6" s="1"/>
      <c r="I6" s="1"/>
      <c r="J6" s="1"/>
    </row>
    <row r="7" spans="1:10" ht="23.25">
      <c r="A7" s="1">
        <v>0</v>
      </c>
      <c r="B7" s="1">
        <f>2/(1-A7)^1.25</f>
        <v>2</v>
      </c>
      <c r="C7" s="1">
        <f>B$5/2*(B7+B8)</f>
        <v>0.1912606635718703</v>
      </c>
      <c r="D7" s="1">
        <f>SUM(C7:C126)</f>
        <v>6.5024655915565068</v>
      </c>
      <c r="E7" s="1"/>
      <c r="F7" s="1"/>
      <c r="G7" s="1"/>
      <c r="H7" s="1"/>
      <c r="I7" s="1"/>
      <c r="J7" s="1"/>
    </row>
    <row r="8" spans="1:10" ht="23.25">
      <c r="A8" s="1">
        <f>A7+B$5</f>
        <v>0.09</v>
      </c>
      <c r="B8" s="1">
        <f t="shared" ref="B8:B17" si="0">2/(1-A8)^1.25</f>
        <v>2.2502369682637848</v>
      </c>
      <c r="C8" s="1">
        <f t="shared" ref="C8:C16" si="1">B$5/2*(B8+B9)</f>
        <v>0.21659940124566088</v>
      </c>
      <c r="E8" s="1"/>
      <c r="F8" s="1"/>
      <c r="G8" s="1"/>
      <c r="H8" s="1"/>
      <c r="I8" s="1"/>
      <c r="J8" s="1"/>
    </row>
    <row r="9" spans="1:10" ht="23.25">
      <c r="A9" s="1">
        <f t="shared" ref="A9:A17" si="2">A8+B$5</f>
        <v>0.18</v>
      </c>
      <c r="B9" s="1">
        <f t="shared" si="0"/>
        <v>2.563083059417568</v>
      </c>
      <c r="C9" s="1">
        <f t="shared" si="1"/>
        <v>0.24871819137386822</v>
      </c>
      <c r="E9" s="1"/>
      <c r="F9" s="1"/>
      <c r="G9" s="1"/>
      <c r="H9" s="1"/>
      <c r="I9" s="1"/>
      <c r="J9" s="1"/>
    </row>
    <row r="10" spans="1:10" ht="23.25">
      <c r="A10" s="1">
        <f t="shared" si="2"/>
        <v>0.27</v>
      </c>
      <c r="B10" s="1">
        <f t="shared" si="0"/>
        <v>2.9639878600017258</v>
      </c>
      <c r="C10" s="1">
        <f t="shared" si="1"/>
        <v>0.29060298336803159</v>
      </c>
      <c r="D10" s="1"/>
      <c r="E10" s="1"/>
      <c r="F10" s="1"/>
      <c r="G10" s="1"/>
      <c r="H10" s="1"/>
      <c r="I10" s="1"/>
      <c r="J10" s="1"/>
    </row>
    <row r="11" spans="1:10" ht="23.25">
      <c r="A11" s="1">
        <f t="shared" si="2"/>
        <v>0.36</v>
      </c>
      <c r="B11" s="1">
        <f t="shared" si="0"/>
        <v>3.4938562148434209</v>
      </c>
      <c r="C11" s="1">
        <f t="shared" si="1"/>
        <v>0.34723908163612049</v>
      </c>
      <c r="D11" s="1"/>
      <c r="E11" s="1"/>
      <c r="F11" s="1"/>
      <c r="G11" s="1"/>
      <c r="H11" s="1"/>
      <c r="I11" s="1"/>
      <c r="J11" s="1"/>
    </row>
    <row r="12" spans="1:10" ht="23.25">
      <c r="A12" s="1">
        <f t="shared" si="2"/>
        <v>0.44999999999999996</v>
      </c>
      <c r="B12" s="1">
        <f t="shared" si="0"/>
        <v>4.2225678215148132</v>
      </c>
      <c r="C12" s="1">
        <f t="shared" si="1"/>
        <v>0.42758753338472644</v>
      </c>
      <c r="D12" s="1"/>
      <c r="E12" s="1"/>
      <c r="F12" s="1"/>
      <c r="G12" s="1"/>
      <c r="H12" s="1"/>
      <c r="I12" s="1"/>
      <c r="J12" s="1"/>
    </row>
    <row r="13" spans="1:10" ht="23.25">
      <c r="A13" s="1">
        <f t="shared" si="2"/>
        <v>0.53999999999999992</v>
      </c>
      <c r="B13" s="1">
        <f t="shared" si="0"/>
        <v>5.2793773648124418</v>
      </c>
      <c r="C13" s="1">
        <f t="shared" si="1"/>
        <v>0.54945401287498175</v>
      </c>
      <c r="D13" s="1"/>
      <c r="E13" s="1"/>
      <c r="F13" s="1"/>
      <c r="G13" s="1"/>
      <c r="H13" s="1"/>
      <c r="I13" s="1"/>
      <c r="J13" s="1"/>
    </row>
    <row r="14" spans="1:10" ht="23.25">
      <c r="A14" s="1">
        <f t="shared" si="2"/>
        <v>0.62999999999999989</v>
      </c>
      <c r="B14" s="1">
        <f t="shared" si="0"/>
        <v>6.9307118101871543</v>
      </c>
      <c r="C14" s="1">
        <f t="shared" si="1"/>
        <v>0.75375249273860323</v>
      </c>
      <c r="D14" s="1"/>
      <c r="E14" s="1"/>
      <c r="F14" s="1"/>
      <c r="G14" s="1"/>
      <c r="H14" s="1"/>
      <c r="I14" s="1"/>
      <c r="J14" s="1"/>
    </row>
    <row r="15" spans="1:10" ht="23.25">
      <c r="A15" s="1">
        <f t="shared" si="2"/>
        <v>0.71999999999999986</v>
      </c>
      <c r="B15" s="1">
        <f t="shared" si="0"/>
        <v>9.8193435840040291</v>
      </c>
      <c r="C15" s="1">
        <f t="shared" si="1"/>
        <v>1.1593351118038995</v>
      </c>
      <c r="D15" s="1"/>
      <c r="E15" s="1"/>
      <c r="F15" s="1"/>
      <c r="G15" s="1"/>
      <c r="H15" s="1"/>
      <c r="I15" s="1"/>
      <c r="J15" s="1"/>
    </row>
    <row r="16" spans="1:10" ht="23.25">
      <c r="A16" s="1">
        <f t="shared" si="2"/>
        <v>0.80999999999999983</v>
      </c>
      <c r="B16" s="1">
        <f t="shared" si="0"/>
        <v>15.943658900527069</v>
      </c>
      <c r="C16" s="1">
        <f t="shared" si="1"/>
        <v>2.3179161195587445</v>
      </c>
      <c r="D16" s="1"/>
      <c r="E16" s="1"/>
      <c r="F16" s="1"/>
      <c r="G16" s="1"/>
      <c r="H16" s="1"/>
      <c r="I16" s="1"/>
      <c r="J16" s="1"/>
    </row>
    <row r="17" spans="1:10" ht="23.25">
      <c r="A17" s="1">
        <f t="shared" si="2"/>
        <v>0.8999999999999998</v>
      </c>
      <c r="B17" s="1">
        <f t="shared" si="0"/>
        <v>35.565588200778365</v>
      </c>
      <c r="C17" s="1"/>
      <c r="D17" s="1"/>
      <c r="E17" s="1"/>
      <c r="F17" s="1"/>
      <c r="G17" s="1"/>
      <c r="H17" s="1"/>
      <c r="I17" s="1"/>
      <c r="J17" s="1"/>
    </row>
    <row r="18" spans="1:10" ht="23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23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23.25">
      <c r="A20" s="1"/>
      <c r="B20" s="1"/>
      <c r="C20" s="1"/>
      <c r="D20" s="1"/>
      <c r="E20" s="1"/>
      <c r="F20" s="1"/>
      <c r="G20" s="1"/>
      <c r="H20" s="1"/>
      <c r="I20" s="1"/>
      <c r="J20" s="1"/>
    </row>
  </sheetData>
  <mergeCells count="1">
    <mergeCell ref="C4:D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9" sqref="C49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Newton-Cotes Formulae</vt:lpstr>
      <vt:lpstr>Richardson's Method</vt:lpstr>
      <vt:lpstr>Sheet3</vt:lpstr>
    </vt:vector>
  </TitlesOfParts>
  <Company>Indian Institute of Technology - Madras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Niket Kaisare</dc:creator>
  <cp:lastModifiedBy>NSK</cp:lastModifiedBy>
  <dcterms:created xsi:type="dcterms:W3CDTF">2010-04-20T14:49:05Z</dcterms:created>
  <dcterms:modified xsi:type="dcterms:W3CDTF">2011-10-16T14:57:30Z</dcterms:modified>
</cp:coreProperties>
</file>